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 Matys\Desktop\zakup energi elektrycznej 2018\"/>
    </mc:Choice>
  </mc:AlternateContent>
  <bookViews>
    <workbookView xWindow="0" yWindow="0" windowWidth="14370" windowHeight="73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J79" i="1"/>
  <c r="H79" i="1"/>
  <c r="H68" i="1"/>
  <c r="I68" i="1"/>
  <c r="J68" i="1"/>
  <c r="I40" i="1"/>
  <c r="J40" i="1"/>
  <c r="I21" i="1"/>
  <c r="H40" i="1"/>
  <c r="H21" i="1"/>
  <c r="G90" i="1"/>
  <c r="K73" i="1" l="1"/>
  <c r="K75" i="1"/>
  <c r="K77" i="1"/>
  <c r="K71" i="1"/>
  <c r="G68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4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9" i="1"/>
  <c r="K10" i="1"/>
  <c r="K11" i="1"/>
  <c r="K12" i="1"/>
  <c r="K13" i="1"/>
  <c r="K14" i="1"/>
  <c r="K15" i="1"/>
  <c r="K16" i="1"/>
  <c r="K17" i="1"/>
  <c r="K18" i="1"/>
  <c r="K20" i="1"/>
  <c r="K8" i="1"/>
  <c r="G21" i="1"/>
  <c r="G40" i="1"/>
  <c r="K40" i="1" l="1"/>
  <c r="K79" i="1"/>
  <c r="K68" i="1"/>
  <c r="K21" i="1"/>
  <c r="G79" i="1"/>
  <c r="L43" i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25" i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9" i="1"/>
  <c r="L10" i="1" s="1"/>
  <c r="L11" i="1" s="1"/>
  <c r="L12" i="1" s="1"/>
  <c r="L13" i="1" s="1"/>
  <c r="L14" i="1" s="1"/>
  <c r="L15" i="1" s="1"/>
  <c r="L16" i="1" s="1"/>
  <c r="L17" i="1" s="1"/>
  <c r="L18" i="1" s="1"/>
</calcChain>
</file>

<file path=xl/sharedStrings.xml><?xml version="1.0" encoding="utf-8"?>
<sst xmlns="http://schemas.openxmlformats.org/spreadsheetml/2006/main" count="308" uniqueCount="187">
  <si>
    <t>WYKAZ I CHARAKTERYSTYKA OBIEKTÓW</t>
  </si>
  <si>
    <t>A. Gmina Skomlin  -  Oczyszczalnia, hydrofornie, przepompownie, kotłownia</t>
  </si>
  <si>
    <t>Lp.</t>
  </si>
  <si>
    <t>Nazwa obiektu</t>
  </si>
  <si>
    <t>Adres obiektu</t>
  </si>
  <si>
    <t>Nr licznika</t>
  </si>
  <si>
    <t>Moc Umowna [kW]</t>
  </si>
  <si>
    <t>Nowa  Lp</t>
  </si>
  <si>
    <t>NIP 832-197-16-51</t>
  </si>
  <si>
    <t>I strefa</t>
  </si>
  <si>
    <t>II strefa</t>
  </si>
  <si>
    <t>III strefa</t>
  </si>
  <si>
    <t>Razem</t>
  </si>
  <si>
    <t>Oczyszczalnia ścieków</t>
  </si>
  <si>
    <t>Skomlin ul. 13 grudnia</t>
  </si>
  <si>
    <t>C11</t>
  </si>
  <si>
    <t> </t>
  </si>
  <si>
    <t>Hydrofornia Skomlin</t>
  </si>
  <si>
    <t>Skomlin ul. Wieluńska</t>
  </si>
  <si>
    <t>Gmina Skomlin – kotłownia</t>
  </si>
  <si>
    <t>Skomlin ul. Trojanowskiego 1</t>
  </si>
  <si>
    <t>C 11</t>
  </si>
  <si>
    <t>Przepompownia ścieków</t>
  </si>
  <si>
    <t>Skomlin ul. Łąkowa</t>
  </si>
  <si>
    <t>Hydrofornia Wróblew</t>
  </si>
  <si>
    <t>Wróblew</t>
  </si>
  <si>
    <t>Przepompownia</t>
  </si>
  <si>
    <t>Zbęk</t>
  </si>
  <si>
    <t>Walenczyzna</t>
  </si>
  <si>
    <t>Skomlin ul. Warszawska 1</t>
  </si>
  <si>
    <t>Hydrofornia</t>
  </si>
  <si>
    <t>Skomlin</t>
  </si>
  <si>
    <t>Skomlin ul. Sikorskiego</t>
  </si>
  <si>
    <t>B. Gmina  Skomlin - Obiekty gminne</t>
  </si>
  <si>
    <t>Gmina Skomlin</t>
  </si>
  <si>
    <t>Skomlin ul. Kilińskiego</t>
  </si>
  <si>
    <t>Świetlica wiejska Brzeziny</t>
  </si>
  <si>
    <t>Brzeziny</t>
  </si>
  <si>
    <t>Klasak Duży</t>
  </si>
  <si>
    <t>Wichernik</t>
  </si>
  <si>
    <t>Urząd Gminy Skomlin</t>
  </si>
  <si>
    <t>Urząd Gminy Klub</t>
  </si>
  <si>
    <t>Wichernik 31</t>
  </si>
  <si>
    <t>Zaplecze warsztatowe</t>
  </si>
  <si>
    <t>Skomlin ul. Targowa</t>
  </si>
  <si>
    <t>Magazyn zbożowy</t>
  </si>
  <si>
    <t>Skomlin ul. warszawska 1</t>
  </si>
  <si>
    <t>Wróblew 42</t>
  </si>
  <si>
    <t>Skomlin/Dom Ludowy</t>
  </si>
  <si>
    <t>Bojanów 17</t>
  </si>
  <si>
    <t>Skomlin/ośrodek Sportu</t>
  </si>
  <si>
    <t>Składowisko Odpadów - Niedźwiady</t>
  </si>
  <si>
    <t>NIP 832-20-30-546</t>
  </si>
  <si>
    <t>C. Gmina  Skomlin - Oświetlenie  uliczne</t>
  </si>
  <si>
    <t>Oświetlenie ulic</t>
  </si>
  <si>
    <t>Skomlin ul. Wrocławska</t>
  </si>
  <si>
    <t>Skomlin 2</t>
  </si>
  <si>
    <t>Skomlin ul. Kusocińskiego</t>
  </si>
  <si>
    <t>Klasak Mały</t>
  </si>
  <si>
    <t>Toplin</t>
  </si>
  <si>
    <t>Zadole</t>
  </si>
  <si>
    <t>Bojanów 4</t>
  </si>
  <si>
    <t>Bojanów</t>
  </si>
  <si>
    <t>Wróblew 137</t>
  </si>
  <si>
    <t>Malinówka</t>
  </si>
  <si>
    <t>Złota Góra</t>
  </si>
  <si>
    <t>Wichernik 2</t>
  </si>
  <si>
    <t>Smugi</t>
  </si>
  <si>
    <t>Słupsko/ Kazimierz</t>
  </si>
  <si>
    <t>Słupsko/Wygoda</t>
  </si>
  <si>
    <t>Maręże 1</t>
  </si>
  <si>
    <t>D.  - Gmina  Skomlin - Szkoły, przedszkola, biblioteka</t>
  </si>
  <si>
    <t>Przedszkole w Skomlinie</t>
  </si>
  <si>
    <t>Skomlin 18</t>
  </si>
  <si>
    <t xml:space="preserve"> NIP 832-188-19-59</t>
  </si>
  <si>
    <t>ul. Trojanowskiego 2</t>
  </si>
  <si>
    <t>Przedszkole w Wicherniku</t>
  </si>
  <si>
    <t>Zespół Szkół w Skomlinie</t>
  </si>
  <si>
    <t>Skomlin ul. Parkowa 6</t>
  </si>
  <si>
    <t>Gminna Biblioteka Publiczna w Skomlinie</t>
  </si>
  <si>
    <t>NIP 832-200-36-52</t>
  </si>
  <si>
    <t>ul. Trojanowskiego 1</t>
  </si>
  <si>
    <t>C11/C12A</t>
  </si>
  <si>
    <t>C 11/C12A</t>
  </si>
  <si>
    <t>C11/C12a</t>
  </si>
  <si>
    <t>B11</t>
  </si>
  <si>
    <t>C11/C11o</t>
  </si>
  <si>
    <t>070024720150</t>
  </si>
  <si>
    <t>070024730151</t>
  </si>
  <si>
    <t>070036330147</t>
  </si>
  <si>
    <t>070036060120</t>
  </si>
  <si>
    <t>070034730181</t>
  </si>
  <si>
    <t>070561390176</t>
  </si>
  <si>
    <t>070000670170</t>
  </si>
  <si>
    <t>070034700178</t>
  </si>
  <si>
    <t>070034710179</t>
  </si>
  <si>
    <t>070034720180</t>
  </si>
  <si>
    <t>070034750183</t>
  </si>
  <si>
    <t>070034770185</t>
  </si>
  <si>
    <t>070034780186</t>
  </si>
  <si>
    <t>070561070144</t>
  </si>
  <si>
    <t>070022080177</t>
  </si>
  <si>
    <t>070022350107</t>
  </si>
  <si>
    <t>070034740182</t>
  </si>
  <si>
    <t>070034760184</t>
  </si>
  <si>
    <t>070561090146</t>
  </si>
  <si>
    <t>070022050174</t>
  </si>
  <si>
    <t>070022060175</t>
  </si>
  <si>
    <t>070022070176</t>
  </si>
  <si>
    <t>070022300102</t>
  </si>
  <si>
    <t>070022330105</t>
  </si>
  <si>
    <t>070022370109</t>
  </si>
  <si>
    <t>070025040182</t>
  </si>
  <si>
    <t>070025190100</t>
  </si>
  <si>
    <t>070005790100</t>
  </si>
  <si>
    <t>83186172/ 18016827</t>
  </si>
  <si>
    <t>25484583/ 25484585</t>
  </si>
  <si>
    <t>90151629/ 10143607</t>
  </si>
  <si>
    <t>00276843/ 6978966</t>
  </si>
  <si>
    <t>09581013</t>
  </si>
  <si>
    <t>00184809</t>
  </si>
  <si>
    <t>00182060</t>
  </si>
  <si>
    <t>03419475/ 13532331</t>
  </si>
  <si>
    <t>50065150/ 12167822</t>
  </si>
  <si>
    <t>09256688</t>
  </si>
  <si>
    <t>90595648/ 6639613</t>
  </si>
  <si>
    <t>70470939/ 10799547</t>
  </si>
  <si>
    <t>08988086</t>
  </si>
  <si>
    <t>08680564</t>
  </si>
  <si>
    <t>00192163</t>
  </si>
  <si>
    <t>070022090178</t>
  </si>
  <si>
    <t>070022110180</t>
  </si>
  <si>
    <t>09258285</t>
  </si>
  <si>
    <t>070022130182</t>
  </si>
  <si>
    <t>070022150184</t>
  </si>
  <si>
    <t>070022170186</t>
  </si>
  <si>
    <t>832093456/ 21607389</t>
  </si>
  <si>
    <t>070022190188</t>
  </si>
  <si>
    <t>01054757</t>
  </si>
  <si>
    <t>070022210190</t>
  </si>
  <si>
    <t>83203364/ 289139</t>
  </si>
  <si>
    <t>070022230192</t>
  </si>
  <si>
    <t>070022250194</t>
  </si>
  <si>
    <t>070022270196</t>
  </si>
  <si>
    <t>070022280100</t>
  </si>
  <si>
    <t>070022290101</t>
  </si>
  <si>
    <t>070022310103</t>
  </si>
  <si>
    <t>070022320104</t>
  </si>
  <si>
    <t>01014184</t>
  </si>
  <si>
    <t>070022340106</t>
  </si>
  <si>
    <t>070022360108</t>
  </si>
  <si>
    <t>070022380110</t>
  </si>
  <si>
    <t>070022100179</t>
  </si>
  <si>
    <t>070022120181</t>
  </si>
  <si>
    <t>83108132/ 21682162</t>
  </si>
  <si>
    <t>070022140183</t>
  </si>
  <si>
    <t>070022160185</t>
  </si>
  <si>
    <t>070022180187</t>
  </si>
  <si>
    <t>070022200189</t>
  </si>
  <si>
    <t>010406242/ 23411938</t>
  </si>
  <si>
    <t>070022220191</t>
  </si>
  <si>
    <t>070022240193</t>
  </si>
  <si>
    <t>070022260195</t>
  </si>
  <si>
    <t>Urząd Gminy Skomlin korytarz</t>
  </si>
  <si>
    <t>070400210160</t>
  </si>
  <si>
    <t>G11</t>
  </si>
  <si>
    <t>Przepompownia ścieków szafka w linii ogrodzenia P-9</t>
  </si>
  <si>
    <t>070566950150</t>
  </si>
  <si>
    <t>Urząd Gminy na zew. Budynku</t>
  </si>
  <si>
    <t>070401010143</t>
  </si>
  <si>
    <t>Przepompownia ścieków Toplin</t>
  </si>
  <si>
    <t>Toplin m. 258</t>
  </si>
  <si>
    <t>070593610100</t>
  </si>
  <si>
    <t xml:space="preserve">Szacunkowe zużycie energii elektrycznej w obiektach dla poszczególnych grup taryfowych w okresie 12-tu miesięcy  2016/2017  [kWh]    </t>
  </si>
  <si>
    <t>C21/C12A</t>
  </si>
  <si>
    <t>Grupa taryfowa obecna/ proponowana</t>
  </si>
  <si>
    <t>Nr  PPE              PLZELD</t>
  </si>
  <si>
    <t>ZAŁĄCZNIK  NR 1  DO  SIWZ</t>
  </si>
  <si>
    <t>E. Gmina  Skomlin - OSP</t>
  </si>
  <si>
    <t>OSP Wichernik</t>
  </si>
  <si>
    <t>NIP 832-193-08-82</t>
  </si>
  <si>
    <t>OSP Skomlin</t>
  </si>
  <si>
    <t>NIP: 832-183-58-53</t>
  </si>
  <si>
    <t>OSP Wróblew</t>
  </si>
  <si>
    <t>NIP: 832-192-39-65</t>
  </si>
  <si>
    <t>OSP Toplin</t>
  </si>
  <si>
    <t>NIP: 832-192-70-70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</si>
</sst>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1"/>
      <charset val="1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 wrapText="1"/>
    </xf>
    <xf numFmtId="1" fontId="8" fillId="0" borderId="1" xfId="0" applyNumberFormat="1" applyFont="1" applyFill="1" applyBorder="1" applyAlignment="1">
      <alignment wrapText="1"/>
    </xf>
    <xf numFmtId="1" fontId="8" fillId="0" borderId="2" xfId="0" applyNumberFormat="1" applyFont="1" applyFill="1" applyBorder="1" applyAlignment="1">
      <alignment wrapText="1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wrapText="1"/>
    </xf>
    <xf numFmtId="1" fontId="8" fillId="0" borderId="4" xfId="0" applyNumberFormat="1" applyFont="1" applyFill="1" applyBorder="1" applyAlignment="1">
      <alignment wrapText="1"/>
    </xf>
    <xf numFmtId="49" fontId="8" fillId="0" borderId="1" xfId="0" quotePrefix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wrapText="1"/>
    </xf>
    <xf numFmtId="0" fontId="8" fillId="0" borderId="5" xfId="0" quotePrefix="1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3" fillId="0" borderId="6" xfId="0" applyFont="1" applyFill="1" applyBorder="1"/>
    <xf numFmtId="0" fontId="8" fillId="0" borderId="0" xfId="0" applyFont="1" applyBorder="1" applyAlignment="1">
      <alignment wrapText="1"/>
    </xf>
    <xf numFmtId="49" fontId="3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quotePrefix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 wrapText="1"/>
    </xf>
    <xf numFmtId="1" fontId="11" fillId="0" borderId="1" xfId="0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0" xfId="0" applyFont="1" applyFill="1"/>
    <xf numFmtId="0" fontId="8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0" fillId="0" borderId="0" xfId="0" applyFont="1"/>
    <xf numFmtId="0" fontId="8" fillId="0" borderId="2" xfId="0" applyNumberFormat="1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0" fillId="0" borderId="9" xfId="0" applyBorder="1" applyAlignment="1">
      <alignment wrapText="1"/>
    </xf>
    <xf numFmtId="1" fontId="9" fillId="0" borderId="6" xfId="0" applyNumberFormat="1" applyFont="1" applyFill="1" applyBorder="1" applyAlignment="1">
      <alignment wrapText="1"/>
    </xf>
    <xf numFmtId="0" fontId="3" fillId="0" borderId="6" xfId="0" applyFont="1" applyFill="1" applyBorder="1" applyAlignment="1"/>
    <xf numFmtId="0" fontId="0" fillId="0" borderId="9" xfId="0" applyBorder="1" applyAlignment="1"/>
    <xf numFmtId="0" fontId="0" fillId="0" borderId="9" xfId="0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3" fillId="0" borderId="6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topLeftCell="A65" workbookViewId="0">
      <selection activeCell="D94" sqref="D94"/>
    </sheetView>
  </sheetViews>
  <sheetFormatPr defaultRowHeight="15" x14ac:dyDescent="0.25"/>
  <cols>
    <col min="1" max="1" width="3.28515625" style="2" customWidth="1"/>
    <col min="2" max="2" width="26.7109375" style="2" customWidth="1"/>
    <col min="3" max="3" width="23.85546875" style="2" customWidth="1"/>
    <col min="4" max="4" width="20" style="6" customWidth="1"/>
    <col min="5" max="5" width="16.140625" style="6" customWidth="1"/>
    <col min="6" max="6" width="11.7109375" style="2" customWidth="1"/>
    <col min="7" max="7" width="8" style="2" customWidth="1"/>
    <col min="8" max="8" width="12.42578125" style="2" customWidth="1"/>
    <col min="9" max="9" width="11.28515625" style="2" customWidth="1"/>
    <col min="10" max="10" width="11" style="2" customWidth="1"/>
    <col min="11" max="11" width="11.28515625" style="2" customWidth="1"/>
    <col min="12" max="12" width="6" style="2" customWidth="1"/>
    <col min="13" max="16384" width="9.140625" style="2"/>
  </cols>
  <sheetData>
    <row r="1" spans="1:13" x14ac:dyDescent="0.25">
      <c r="A1" s="69" t="s">
        <v>177</v>
      </c>
    </row>
    <row r="3" spans="1:13" ht="18.75" x14ac:dyDescent="0.3">
      <c r="A3" s="88" t="s">
        <v>0</v>
      </c>
      <c r="B3" s="88"/>
      <c r="C3" s="88"/>
      <c r="D3" s="88"/>
      <c r="E3" s="88"/>
      <c r="F3" s="88"/>
      <c r="G3" s="1"/>
      <c r="H3" s="1"/>
      <c r="I3" s="1"/>
      <c r="J3" s="1"/>
      <c r="K3" s="1"/>
      <c r="L3" s="1"/>
      <c r="M3" s="1"/>
    </row>
    <row r="4" spans="1:13" x14ac:dyDescent="0.25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8.75" x14ac:dyDescent="0.3">
      <c r="A5" s="5" t="s">
        <v>1</v>
      </c>
    </row>
    <row r="6" spans="1:13" ht="52.5" customHeight="1" x14ac:dyDescent="0.25">
      <c r="A6" s="7" t="s">
        <v>2</v>
      </c>
      <c r="B6" s="51" t="s">
        <v>3</v>
      </c>
      <c r="C6" s="51" t="s">
        <v>4</v>
      </c>
      <c r="D6" s="51" t="s">
        <v>5</v>
      </c>
      <c r="E6" s="51" t="s">
        <v>176</v>
      </c>
      <c r="F6" s="51" t="s">
        <v>175</v>
      </c>
      <c r="G6" s="51" t="s">
        <v>6</v>
      </c>
      <c r="H6" s="89" t="s">
        <v>173</v>
      </c>
      <c r="I6" s="89"/>
      <c r="J6" s="89"/>
      <c r="K6" s="89"/>
      <c r="L6" s="52" t="s">
        <v>7</v>
      </c>
    </row>
    <row r="7" spans="1:13" x14ac:dyDescent="0.25">
      <c r="A7" s="7"/>
      <c r="B7" s="7" t="s">
        <v>8</v>
      </c>
      <c r="C7" s="7"/>
      <c r="D7" s="8"/>
      <c r="E7" s="8"/>
      <c r="F7" s="7"/>
      <c r="G7" s="7"/>
      <c r="H7" s="7" t="s">
        <v>9</v>
      </c>
      <c r="I7" s="7" t="s">
        <v>10</v>
      </c>
      <c r="J7" s="7" t="s">
        <v>11</v>
      </c>
      <c r="K7" s="9" t="s">
        <v>12</v>
      </c>
      <c r="L7" s="10"/>
    </row>
    <row r="8" spans="1:13" x14ac:dyDescent="0.25">
      <c r="A8" s="11">
        <v>1</v>
      </c>
      <c r="B8" s="44" t="s">
        <v>13</v>
      </c>
      <c r="C8" s="45" t="s">
        <v>14</v>
      </c>
      <c r="D8" s="46" t="s">
        <v>122</v>
      </c>
      <c r="E8" s="47" t="s">
        <v>92</v>
      </c>
      <c r="F8" s="44" t="s">
        <v>174</v>
      </c>
      <c r="G8" s="44">
        <v>89</v>
      </c>
      <c r="H8" s="48">
        <v>9200</v>
      </c>
      <c r="I8" s="48">
        <v>30976</v>
      </c>
      <c r="J8" s="48">
        <v>0</v>
      </c>
      <c r="K8" s="49">
        <f>H8+I8+J8</f>
        <v>40176</v>
      </c>
      <c r="L8" s="50">
        <v>1</v>
      </c>
    </row>
    <row r="9" spans="1:13" x14ac:dyDescent="0.25">
      <c r="A9" s="11">
        <v>2</v>
      </c>
      <c r="B9" s="11" t="s">
        <v>17</v>
      </c>
      <c r="C9" s="11" t="s">
        <v>18</v>
      </c>
      <c r="D9" s="17" t="s">
        <v>123</v>
      </c>
      <c r="E9" s="13" t="s">
        <v>93</v>
      </c>
      <c r="F9" s="44" t="s">
        <v>82</v>
      </c>
      <c r="G9" s="11">
        <v>31</v>
      </c>
      <c r="H9" s="14">
        <v>23225</v>
      </c>
      <c r="I9" s="14">
        <v>78195</v>
      </c>
      <c r="J9" s="14">
        <v>0</v>
      </c>
      <c r="K9" s="15">
        <f t="shared" ref="K9:K20" si="0">H9+I9+J9</f>
        <v>101420</v>
      </c>
      <c r="L9" s="16">
        <f>L8+1</f>
        <v>2</v>
      </c>
    </row>
    <row r="10" spans="1:13" ht="26.25" x14ac:dyDescent="0.25">
      <c r="A10" s="11">
        <v>3</v>
      </c>
      <c r="B10" s="11" t="s">
        <v>19</v>
      </c>
      <c r="C10" s="11" t="s">
        <v>20</v>
      </c>
      <c r="D10" s="12" t="s">
        <v>124</v>
      </c>
      <c r="E10" s="13" t="s">
        <v>94</v>
      </c>
      <c r="F10" s="44" t="s">
        <v>83</v>
      </c>
      <c r="G10" s="11">
        <v>17</v>
      </c>
      <c r="H10" s="14">
        <v>1349</v>
      </c>
      <c r="I10" s="14">
        <v>4543</v>
      </c>
      <c r="J10" s="14">
        <v>0</v>
      </c>
      <c r="K10" s="15">
        <f t="shared" si="0"/>
        <v>5892</v>
      </c>
      <c r="L10" s="16">
        <f t="shared" ref="L10:L18" si="1">L9+1</f>
        <v>3</v>
      </c>
    </row>
    <row r="11" spans="1:13" x14ac:dyDescent="0.25">
      <c r="A11" s="11">
        <v>4</v>
      </c>
      <c r="B11" s="11" t="s">
        <v>22</v>
      </c>
      <c r="C11" s="11" t="s">
        <v>23</v>
      </c>
      <c r="D11" s="17" t="s">
        <v>125</v>
      </c>
      <c r="E11" s="13" t="s">
        <v>95</v>
      </c>
      <c r="F11" s="44" t="s">
        <v>82</v>
      </c>
      <c r="G11" s="11">
        <v>5</v>
      </c>
      <c r="H11" s="14">
        <v>1410</v>
      </c>
      <c r="I11" s="14">
        <v>4746</v>
      </c>
      <c r="J11" s="14">
        <v>0</v>
      </c>
      <c r="K11" s="15">
        <f t="shared" si="0"/>
        <v>6156</v>
      </c>
      <c r="L11" s="16">
        <f t="shared" si="1"/>
        <v>4</v>
      </c>
    </row>
    <row r="12" spans="1:13" x14ac:dyDescent="0.25">
      <c r="A12" s="11">
        <v>5</v>
      </c>
      <c r="B12" s="11" t="s">
        <v>24</v>
      </c>
      <c r="C12" s="11" t="s">
        <v>25</v>
      </c>
      <c r="D12" s="17" t="s">
        <v>126</v>
      </c>
      <c r="E12" s="13" t="s">
        <v>96</v>
      </c>
      <c r="F12" s="44" t="s">
        <v>82</v>
      </c>
      <c r="G12" s="11">
        <v>22</v>
      </c>
      <c r="H12" s="14">
        <v>4594</v>
      </c>
      <c r="I12" s="14">
        <v>15466</v>
      </c>
      <c r="J12" s="14">
        <v>0</v>
      </c>
      <c r="K12" s="15">
        <f t="shared" si="0"/>
        <v>20060</v>
      </c>
      <c r="L12" s="16">
        <f t="shared" si="1"/>
        <v>5</v>
      </c>
    </row>
    <row r="13" spans="1:13" x14ac:dyDescent="0.25">
      <c r="A13" s="11">
        <v>8</v>
      </c>
      <c r="B13" s="11" t="s">
        <v>26</v>
      </c>
      <c r="C13" s="11" t="s">
        <v>27</v>
      </c>
      <c r="D13" s="17">
        <v>8681646</v>
      </c>
      <c r="E13" s="13" t="s">
        <v>97</v>
      </c>
      <c r="F13" s="11" t="s">
        <v>15</v>
      </c>
      <c r="G13" s="11">
        <v>13</v>
      </c>
      <c r="H13" s="14">
        <v>268</v>
      </c>
      <c r="I13" s="14">
        <v>0</v>
      </c>
      <c r="J13" s="14">
        <v>0</v>
      </c>
      <c r="K13" s="15">
        <f t="shared" si="0"/>
        <v>268</v>
      </c>
      <c r="L13" s="16">
        <f t="shared" si="1"/>
        <v>6</v>
      </c>
    </row>
    <row r="14" spans="1:13" x14ac:dyDescent="0.25">
      <c r="A14" s="11">
        <v>10</v>
      </c>
      <c r="B14" s="11" t="s">
        <v>26</v>
      </c>
      <c r="C14" s="11" t="s">
        <v>28</v>
      </c>
      <c r="D14" s="12" t="s">
        <v>127</v>
      </c>
      <c r="E14" s="13" t="s">
        <v>98</v>
      </c>
      <c r="F14" s="11" t="s">
        <v>15</v>
      </c>
      <c r="G14" s="11">
        <v>3</v>
      </c>
      <c r="H14" s="14">
        <v>12</v>
      </c>
      <c r="I14" s="14">
        <v>0</v>
      </c>
      <c r="J14" s="14">
        <v>0</v>
      </c>
      <c r="K14" s="15">
        <f t="shared" si="0"/>
        <v>12</v>
      </c>
      <c r="L14" s="16">
        <f t="shared" si="1"/>
        <v>7</v>
      </c>
    </row>
    <row r="15" spans="1:13" x14ac:dyDescent="0.25">
      <c r="A15" s="11">
        <v>11</v>
      </c>
      <c r="B15" s="11" t="s">
        <v>26</v>
      </c>
      <c r="C15" s="11" t="s">
        <v>28</v>
      </c>
      <c r="D15" s="17">
        <v>10564685</v>
      </c>
      <c r="E15" s="13" t="s">
        <v>99</v>
      </c>
      <c r="F15" s="11" t="s">
        <v>15</v>
      </c>
      <c r="G15" s="11">
        <v>3</v>
      </c>
      <c r="H15" s="14">
        <v>404</v>
      </c>
      <c r="I15" s="14">
        <v>0</v>
      </c>
      <c r="J15" s="14">
        <v>0</v>
      </c>
      <c r="K15" s="15">
        <f t="shared" si="0"/>
        <v>404</v>
      </c>
      <c r="L15" s="16">
        <f t="shared" si="1"/>
        <v>8</v>
      </c>
    </row>
    <row r="16" spans="1:13" x14ac:dyDescent="0.25">
      <c r="A16" s="11">
        <v>12</v>
      </c>
      <c r="B16" s="11" t="s">
        <v>26</v>
      </c>
      <c r="C16" s="11" t="s">
        <v>29</v>
      </c>
      <c r="D16" s="12" t="s">
        <v>128</v>
      </c>
      <c r="E16" s="13" t="s">
        <v>100</v>
      </c>
      <c r="F16" s="11" t="s">
        <v>15</v>
      </c>
      <c r="G16" s="11">
        <v>3</v>
      </c>
      <c r="H16" s="14">
        <v>452</v>
      </c>
      <c r="I16" s="14">
        <v>0</v>
      </c>
      <c r="J16" s="14">
        <v>0</v>
      </c>
      <c r="K16" s="15">
        <f t="shared" si="0"/>
        <v>452</v>
      </c>
      <c r="L16" s="16">
        <f t="shared" si="1"/>
        <v>9</v>
      </c>
    </row>
    <row r="17" spans="1:13" x14ac:dyDescent="0.25">
      <c r="A17" s="59">
        <v>17</v>
      </c>
      <c r="B17" s="18" t="s">
        <v>30</v>
      </c>
      <c r="C17" s="11" t="s">
        <v>31</v>
      </c>
      <c r="D17" s="19">
        <v>9279183</v>
      </c>
      <c r="E17" s="20" t="s">
        <v>101</v>
      </c>
      <c r="F17" s="44" t="s">
        <v>84</v>
      </c>
      <c r="G17" s="21">
        <v>8</v>
      </c>
      <c r="H17" s="22">
        <v>4228</v>
      </c>
      <c r="I17" s="14">
        <v>14234</v>
      </c>
      <c r="J17" s="14">
        <v>0</v>
      </c>
      <c r="K17" s="15">
        <f t="shared" si="0"/>
        <v>18462</v>
      </c>
      <c r="L17" s="16">
        <f t="shared" si="1"/>
        <v>10</v>
      </c>
    </row>
    <row r="18" spans="1:13" x14ac:dyDescent="0.25">
      <c r="A18" s="11">
        <v>44</v>
      </c>
      <c r="B18" s="11" t="s">
        <v>26</v>
      </c>
      <c r="C18" s="11" t="s">
        <v>32</v>
      </c>
      <c r="D18" s="17">
        <v>12799412</v>
      </c>
      <c r="E18" s="13" t="s">
        <v>102</v>
      </c>
      <c r="F18" s="11" t="s">
        <v>15</v>
      </c>
      <c r="G18" s="11">
        <v>6</v>
      </c>
      <c r="H18" s="14">
        <v>214</v>
      </c>
      <c r="I18" s="14">
        <v>0</v>
      </c>
      <c r="J18" s="14">
        <v>0</v>
      </c>
      <c r="K18" s="15">
        <f t="shared" si="0"/>
        <v>214</v>
      </c>
      <c r="L18" s="16">
        <f t="shared" si="1"/>
        <v>11</v>
      </c>
    </row>
    <row r="19" spans="1:13" ht="26.25" x14ac:dyDescent="0.25">
      <c r="A19" s="11">
        <v>45</v>
      </c>
      <c r="B19" s="11" t="s">
        <v>166</v>
      </c>
      <c r="C19" s="11" t="s">
        <v>59</v>
      </c>
      <c r="D19" s="17">
        <v>93070572</v>
      </c>
      <c r="E19" s="23" t="s">
        <v>167</v>
      </c>
      <c r="F19" s="11" t="s">
        <v>15</v>
      </c>
      <c r="G19" s="11">
        <v>17</v>
      </c>
      <c r="H19" s="14">
        <v>1</v>
      </c>
      <c r="I19" s="14">
        <v>0</v>
      </c>
      <c r="J19" s="14">
        <v>0</v>
      </c>
      <c r="K19" s="70">
        <v>1</v>
      </c>
      <c r="L19" s="16">
        <v>12</v>
      </c>
    </row>
    <row r="20" spans="1:13" x14ac:dyDescent="0.25">
      <c r="A20" s="11">
        <v>46</v>
      </c>
      <c r="B20" s="11" t="s">
        <v>170</v>
      </c>
      <c r="C20" s="11" t="s">
        <v>171</v>
      </c>
      <c r="D20" s="17">
        <v>90287991</v>
      </c>
      <c r="E20" s="23" t="s">
        <v>172</v>
      </c>
      <c r="F20" s="11" t="s">
        <v>15</v>
      </c>
      <c r="G20" s="11">
        <v>17</v>
      </c>
      <c r="H20" s="14">
        <v>2161</v>
      </c>
      <c r="I20" s="14">
        <v>0</v>
      </c>
      <c r="J20" s="14">
        <v>0</v>
      </c>
      <c r="K20" s="15">
        <f t="shared" si="0"/>
        <v>2161</v>
      </c>
      <c r="L20" s="16">
        <v>13</v>
      </c>
    </row>
    <row r="21" spans="1:13" ht="18.75" x14ac:dyDescent="0.3">
      <c r="A21" s="53"/>
      <c r="B21" s="53"/>
      <c r="C21" s="53"/>
      <c r="D21" s="24"/>
      <c r="E21" s="24"/>
      <c r="F21" s="53"/>
      <c r="G21" s="53">
        <f>SUM(G8:G20)</f>
        <v>234</v>
      </c>
      <c r="H21" s="60">
        <f>SUM(H8:H20)</f>
        <v>47518</v>
      </c>
      <c r="I21" s="60">
        <f>SUM(I8:I20)</f>
        <v>148160</v>
      </c>
      <c r="J21" s="60">
        <v>0</v>
      </c>
      <c r="K21" s="25">
        <f>SUM(K8:K20)</f>
        <v>195678</v>
      </c>
      <c r="L21" s="53"/>
    </row>
    <row r="22" spans="1:13" ht="18.75" x14ac:dyDescent="0.3">
      <c r="A22" s="16"/>
      <c r="B22" s="16"/>
      <c r="C22" s="16"/>
      <c r="D22" s="26"/>
      <c r="E22" s="26"/>
      <c r="F22" s="16"/>
      <c r="G22" s="16"/>
      <c r="H22" s="16"/>
      <c r="I22" s="16"/>
      <c r="J22" s="16"/>
      <c r="K22" s="25"/>
      <c r="L22" s="16"/>
    </row>
    <row r="23" spans="1:13" ht="18.75" x14ac:dyDescent="0.3">
      <c r="A23" s="53" t="s">
        <v>33</v>
      </c>
      <c r="B23" s="16"/>
      <c r="C23" s="16"/>
      <c r="D23" s="26"/>
      <c r="E23" s="26"/>
      <c r="F23" s="16"/>
      <c r="G23" s="16"/>
      <c r="H23" s="16"/>
      <c r="I23" s="16"/>
      <c r="J23" s="16"/>
      <c r="K23" s="25"/>
      <c r="L23" s="16"/>
    </row>
    <row r="24" spans="1:13" ht="25.5" customHeight="1" x14ac:dyDescent="0.25">
      <c r="A24" s="11">
        <v>6</v>
      </c>
      <c r="B24" s="11" t="s">
        <v>34</v>
      </c>
      <c r="C24" s="11" t="s">
        <v>35</v>
      </c>
      <c r="D24" s="17" t="s">
        <v>115</v>
      </c>
      <c r="E24" s="13" t="s">
        <v>91</v>
      </c>
      <c r="F24" s="11" t="s">
        <v>15</v>
      </c>
      <c r="G24" s="11">
        <v>5</v>
      </c>
      <c r="H24" s="11">
        <v>940</v>
      </c>
      <c r="I24" s="11">
        <v>0</v>
      </c>
      <c r="J24" s="11">
        <v>0</v>
      </c>
      <c r="K24" s="27">
        <f t="shared" ref="K24:K39" si="2">H24+I24+J24</f>
        <v>940</v>
      </c>
      <c r="L24" s="16">
        <v>1</v>
      </c>
    </row>
    <row r="25" spans="1:13" x14ac:dyDescent="0.25">
      <c r="A25" s="11">
        <v>7</v>
      </c>
      <c r="B25" s="11" t="s">
        <v>36</v>
      </c>
      <c r="C25" s="11" t="s">
        <v>37</v>
      </c>
      <c r="D25" s="17">
        <v>81369985</v>
      </c>
      <c r="E25" s="13" t="s">
        <v>103</v>
      </c>
      <c r="F25" s="11" t="s">
        <v>15</v>
      </c>
      <c r="G25" s="11">
        <v>6</v>
      </c>
      <c r="H25" s="11">
        <v>662</v>
      </c>
      <c r="I25" s="11">
        <v>0</v>
      </c>
      <c r="J25" s="11">
        <v>0</v>
      </c>
      <c r="K25" s="27">
        <f t="shared" si="2"/>
        <v>662</v>
      </c>
      <c r="L25" s="16">
        <f>L24+1</f>
        <v>2</v>
      </c>
    </row>
    <row r="26" spans="1:13" ht="18.75" customHeight="1" x14ac:dyDescent="0.25">
      <c r="A26" s="11">
        <v>9</v>
      </c>
      <c r="B26" s="11" t="s">
        <v>34</v>
      </c>
      <c r="C26" s="11" t="s">
        <v>38</v>
      </c>
      <c r="D26" s="17" t="s">
        <v>116</v>
      </c>
      <c r="E26" s="13" t="s">
        <v>104</v>
      </c>
      <c r="F26" s="11" t="s">
        <v>15</v>
      </c>
      <c r="G26" s="11">
        <v>5</v>
      </c>
      <c r="H26" s="11">
        <v>1</v>
      </c>
      <c r="I26" s="11">
        <v>0</v>
      </c>
      <c r="J26" s="11">
        <v>0</v>
      </c>
      <c r="K26" s="27">
        <f t="shared" si="2"/>
        <v>1</v>
      </c>
      <c r="L26" s="16">
        <f t="shared" ref="L26:L36" si="3">L25+1</f>
        <v>3</v>
      </c>
    </row>
    <row r="27" spans="1:13" x14ac:dyDescent="0.25">
      <c r="A27" s="11">
        <v>13</v>
      </c>
      <c r="B27" s="11" t="s">
        <v>34</v>
      </c>
      <c r="C27" s="11" t="s">
        <v>39</v>
      </c>
      <c r="D27" s="17">
        <v>10051426</v>
      </c>
      <c r="E27" s="13" t="s">
        <v>105</v>
      </c>
      <c r="F27" s="11" t="s">
        <v>15</v>
      </c>
      <c r="G27" s="11">
        <v>3</v>
      </c>
      <c r="H27" s="11">
        <v>2080</v>
      </c>
      <c r="I27" s="11">
        <v>0</v>
      </c>
      <c r="J27" s="11">
        <v>0</v>
      </c>
      <c r="K27" s="27">
        <f t="shared" si="2"/>
        <v>2080</v>
      </c>
      <c r="L27" s="16">
        <f t="shared" si="3"/>
        <v>4</v>
      </c>
    </row>
    <row r="28" spans="1:13" ht="26.25" x14ac:dyDescent="0.25">
      <c r="A28" s="59">
        <v>14</v>
      </c>
      <c r="B28" s="18" t="s">
        <v>40</v>
      </c>
      <c r="C28" s="11" t="s">
        <v>20</v>
      </c>
      <c r="D28" s="19">
        <v>8622116</v>
      </c>
      <c r="E28" s="20" t="s">
        <v>106</v>
      </c>
      <c r="F28" s="44" t="s">
        <v>84</v>
      </c>
      <c r="G28" s="21">
        <v>6</v>
      </c>
      <c r="H28" s="18">
        <v>4037</v>
      </c>
      <c r="I28" s="11">
        <v>9421</v>
      </c>
      <c r="J28" s="11">
        <v>0</v>
      </c>
      <c r="K28" s="27">
        <f t="shared" si="2"/>
        <v>13458</v>
      </c>
      <c r="L28" s="16">
        <f t="shared" si="3"/>
        <v>5</v>
      </c>
    </row>
    <row r="29" spans="1:13" x14ac:dyDescent="0.25">
      <c r="A29" s="59">
        <v>15</v>
      </c>
      <c r="B29" s="18" t="s">
        <v>41</v>
      </c>
      <c r="C29" s="11" t="s">
        <v>42</v>
      </c>
      <c r="D29" s="28" t="s">
        <v>118</v>
      </c>
      <c r="E29" s="20" t="s">
        <v>107</v>
      </c>
      <c r="F29" s="44" t="s">
        <v>84</v>
      </c>
      <c r="G29" s="21">
        <v>6</v>
      </c>
      <c r="H29" s="18">
        <v>3079</v>
      </c>
      <c r="I29" s="11">
        <v>5121</v>
      </c>
      <c r="J29" s="11">
        <v>0</v>
      </c>
      <c r="K29" s="27">
        <f t="shared" si="2"/>
        <v>8200</v>
      </c>
      <c r="L29" s="16">
        <f t="shared" si="3"/>
        <v>6</v>
      </c>
    </row>
    <row r="30" spans="1:13" x14ac:dyDescent="0.25">
      <c r="A30" s="59">
        <v>16</v>
      </c>
      <c r="B30" s="18" t="s">
        <v>41</v>
      </c>
      <c r="C30" s="11" t="s">
        <v>27</v>
      </c>
      <c r="D30" s="19" t="s">
        <v>117</v>
      </c>
      <c r="E30" s="20" t="s">
        <v>108</v>
      </c>
      <c r="F30" s="11" t="s">
        <v>15</v>
      </c>
      <c r="G30" s="21">
        <v>5</v>
      </c>
      <c r="H30" s="18">
        <v>14</v>
      </c>
      <c r="I30" s="11">
        <v>0</v>
      </c>
      <c r="J30" s="11">
        <v>0</v>
      </c>
      <c r="K30" s="27">
        <f t="shared" si="2"/>
        <v>14</v>
      </c>
      <c r="L30" s="16">
        <f t="shared" si="3"/>
        <v>7</v>
      </c>
    </row>
    <row r="31" spans="1:13" x14ac:dyDescent="0.25">
      <c r="A31" s="11">
        <v>39</v>
      </c>
      <c r="B31" s="11" t="s">
        <v>43</v>
      </c>
      <c r="C31" s="11" t="s">
        <v>44</v>
      </c>
      <c r="D31" s="12" t="s">
        <v>119</v>
      </c>
      <c r="E31" s="13" t="s">
        <v>109</v>
      </c>
      <c r="F31" s="11" t="s">
        <v>15</v>
      </c>
      <c r="G31" s="11">
        <v>8</v>
      </c>
      <c r="H31" s="11">
        <v>312</v>
      </c>
      <c r="I31" s="11">
        <v>0</v>
      </c>
      <c r="J31" s="11">
        <v>0</v>
      </c>
      <c r="K31" s="27">
        <f t="shared" si="2"/>
        <v>312</v>
      </c>
      <c r="L31" s="16">
        <f t="shared" si="3"/>
        <v>8</v>
      </c>
      <c r="M31" s="29"/>
    </row>
    <row r="32" spans="1:13" x14ac:dyDescent="0.25">
      <c r="A32" s="11">
        <v>42</v>
      </c>
      <c r="B32" s="11" t="s">
        <v>45</v>
      </c>
      <c r="C32" s="11" t="s">
        <v>46</v>
      </c>
      <c r="D32" s="12" t="s">
        <v>120</v>
      </c>
      <c r="E32" s="13" t="s">
        <v>110</v>
      </c>
      <c r="F32" s="11" t="s">
        <v>15</v>
      </c>
      <c r="G32" s="11">
        <v>10</v>
      </c>
      <c r="H32" s="11">
        <v>1</v>
      </c>
      <c r="I32" s="11">
        <v>0</v>
      </c>
      <c r="J32" s="11">
        <v>0</v>
      </c>
      <c r="K32" s="27">
        <f t="shared" si="2"/>
        <v>1</v>
      </c>
      <c r="L32" s="16">
        <f t="shared" si="3"/>
        <v>9</v>
      </c>
      <c r="M32" s="30"/>
    </row>
    <row r="33" spans="1:13" x14ac:dyDescent="0.25">
      <c r="A33" s="11">
        <v>46</v>
      </c>
      <c r="B33" s="11" t="s">
        <v>40</v>
      </c>
      <c r="C33" s="11" t="s">
        <v>47</v>
      </c>
      <c r="D33" s="17">
        <v>10155717</v>
      </c>
      <c r="E33" s="13" t="s">
        <v>111</v>
      </c>
      <c r="F33" s="44" t="s">
        <v>84</v>
      </c>
      <c r="G33" s="11">
        <v>4</v>
      </c>
      <c r="H33" s="11">
        <v>3645</v>
      </c>
      <c r="I33" s="11">
        <v>8506</v>
      </c>
      <c r="J33" s="11">
        <v>0</v>
      </c>
      <c r="K33" s="27">
        <f t="shared" si="2"/>
        <v>12151</v>
      </c>
      <c r="L33" s="16">
        <f t="shared" si="3"/>
        <v>10</v>
      </c>
      <c r="M33" s="30"/>
    </row>
    <row r="34" spans="1:13" x14ac:dyDescent="0.25">
      <c r="A34" s="11">
        <v>48</v>
      </c>
      <c r="B34" s="11" t="s">
        <v>48</v>
      </c>
      <c r="C34" s="11" t="s">
        <v>49</v>
      </c>
      <c r="D34" s="12" t="s">
        <v>121</v>
      </c>
      <c r="E34" s="13" t="s">
        <v>112</v>
      </c>
      <c r="F34" s="11" t="s">
        <v>15</v>
      </c>
      <c r="G34" s="11">
        <v>6</v>
      </c>
      <c r="H34" s="11">
        <v>526</v>
      </c>
      <c r="I34" s="11">
        <v>0</v>
      </c>
      <c r="J34" s="11">
        <v>0</v>
      </c>
      <c r="K34" s="27">
        <f t="shared" si="2"/>
        <v>526</v>
      </c>
      <c r="L34" s="16">
        <f t="shared" si="3"/>
        <v>11</v>
      </c>
      <c r="M34" s="30"/>
    </row>
    <row r="35" spans="1:13" x14ac:dyDescent="0.25">
      <c r="A35" s="11">
        <v>49</v>
      </c>
      <c r="B35" s="11" t="s">
        <v>50</v>
      </c>
      <c r="C35" s="11" t="s">
        <v>31</v>
      </c>
      <c r="D35" s="17">
        <v>12051942</v>
      </c>
      <c r="E35" s="13" t="s">
        <v>113</v>
      </c>
      <c r="F35" s="11" t="s">
        <v>15</v>
      </c>
      <c r="G35" s="11">
        <v>21</v>
      </c>
      <c r="H35" s="11">
        <v>1540</v>
      </c>
      <c r="I35" s="11">
        <v>0</v>
      </c>
      <c r="J35" s="11">
        <v>0</v>
      </c>
      <c r="K35" s="27">
        <f t="shared" si="2"/>
        <v>1540</v>
      </c>
      <c r="L35" s="31">
        <f t="shared" si="3"/>
        <v>12</v>
      </c>
    </row>
    <row r="36" spans="1:13" ht="26.25" x14ac:dyDescent="0.25">
      <c r="A36" s="61" t="s">
        <v>16</v>
      </c>
      <c r="B36" s="61" t="s">
        <v>51</v>
      </c>
      <c r="C36" s="95" t="s">
        <v>31</v>
      </c>
      <c r="D36" s="94">
        <v>12688245</v>
      </c>
      <c r="E36" s="92" t="s">
        <v>114</v>
      </c>
      <c r="F36" s="95" t="s">
        <v>85</v>
      </c>
      <c r="G36" s="95">
        <v>7</v>
      </c>
      <c r="H36" s="79">
        <v>3171</v>
      </c>
      <c r="I36" s="81">
        <v>0</v>
      </c>
      <c r="J36" s="81">
        <v>0</v>
      </c>
      <c r="K36" s="83">
        <f t="shared" si="2"/>
        <v>3171</v>
      </c>
      <c r="L36" s="84">
        <f t="shared" si="3"/>
        <v>13</v>
      </c>
      <c r="M36" s="32"/>
    </row>
    <row r="37" spans="1:13" x14ac:dyDescent="0.25">
      <c r="A37" s="62">
        <v>58</v>
      </c>
      <c r="B37" s="63" t="s">
        <v>52</v>
      </c>
      <c r="C37" s="96"/>
      <c r="D37" s="93"/>
      <c r="E37" s="93"/>
      <c r="F37" s="96"/>
      <c r="G37" s="96"/>
      <c r="H37" s="80"/>
      <c r="I37" s="82"/>
      <c r="J37" s="82"/>
      <c r="K37" s="82"/>
      <c r="L37" s="85"/>
      <c r="M37" s="32"/>
    </row>
    <row r="38" spans="1:13" x14ac:dyDescent="0.25">
      <c r="A38" s="11">
        <v>59</v>
      </c>
      <c r="B38" s="64" t="s">
        <v>163</v>
      </c>
      <c r="C38" s="11" t="s">
        <v>49</v>
      </c>
      <c r="D38" s="37">
        <v>30068932</v>
      </c>
      <c r="E38" s="33" t="s">
        <v>164</v>
      </c>
      <c r="F38" s="11" t="s">
        <v>165</v>
      </c>
      <c r="G38" s="36">
        <v>21</v>
      </c>
      <c r="H38" s="36">
        <v>1</v>
      </c>
      <c r="I38" s="11">
        <v>0</v>
      </c>
      <c r="J38" s="11">
        <v>0</v>
      </c>
      <c r="K38" s="27">
        <f t="shared" si="2"/>
        <v>1</v>
      </c>
      <c r="L38" s="11"/>
      <c r="M38" s="32"/>
    </row>
    <row r="39" spans="1:13" x14ac:dyDescent="0.25">
      <c r="A39" s="11">
        <v>60</v>
      </c>
      <c r="B39" s="64" t="s">
        <v>168</v>
      </c>
      <c r="C39" s="11" t="s">
        <v>47</v>
      </c>
      <c r="D39" s="37">
        <v>21036783</v>
      </c>
      <c r="E39" s="33" t="s">
        <v>169</v>
      </c>
      <c r="F39" s="11" t="s">
        <v>165</v>
      </c>
      <c r="G39" s="36">
        <v>5</v>
      </c>
      <c r="H39" s="37">
        <v>1</v>
      </c>
      <c r="I39" s="11">
        <v>0</v>
      </c>
      <c r="J39" s="11">
        <v>0</v>
      </c>
      <c r="K39" s="27">
        <f t="shared" si="2"/>
        <v>1</v>
      </c>
      <c r="L39" s="11"/>
      <c r="M39" s="32"/>
    </row>
    <row r="40" spans="1:13" ht="18.75" x14ac:dyDescent="0.3">
      <c r="A40" s="65"/>
      <c r="B40" s="65"/>
      <c r="C40" s="65"/>
      <c r="D40" s="34"/>
      <c r="E40" s="34"/>
      <c r="F40" s="65"/>
      <c r="G40" s="65">
        <f>SUM(G24:G39)</f>
        <v>118</v>
      </c>
      <c r="H40" s="65">
        <f>SUM(H24:H39)</f>
        <v>20010</v>
      </c>
      <c r="I40" s="65">
        <f t="shared" ref="I40:K40" si="4">SUM(I24:I39)</f>
        <v>23048</v>
      </c>
      <c r="J40" s="65">
        <f t="shared" si="4"/>
        <v>0</v>
      </c>
      <c r="K40" s="65">
        <f t="shared" si="4"/>
        <v>43058</v>
      </c>
      <c r="L40" s="65"/>
      <c r="M40" s="32"/>
    </row>
    <row r="41" spans="1:13" ht="18.75" x14ac:dyDescent="0.3">
      <c r="A41" s="53" t="s">
        <v>53</v>
      </c>
      <c r="B41" s="16"/>
      <c r="C41" s="16"/>
      <c r="D41" s="26"/>
      <c r="E41" s="26"/>
      <c r="F41" s="16"/>
      <c r="G41" s="16"/>
      <c r="H41" s="16"/>
      <c r="I41" s="16"/>
      <c r="J41" s="16"/>
      <c r="K41" s="16"/>
      <c r="L41" s="16"/>
      <c r="M41" s="32"/>
    </row>
    <row r="42" spans="1:13" x14ac:dyDescent="0.25">
      <c r="A42" s="11">
        <v>18</v>
      </c>
      <c r="B42" s="11" t="s">
        <v>54</v>
      </c>
      <c r="C42" s="11" t="s">
        <v>55</v>
      </c>
      <c r="D42" s="12" t="s">
        <v>129</v>
      </c>
      <c r="E42" s="12" t="s">
        <v>130</v>
      </c>
      <c r="F42" s="44" t="s">
        <v>86</v>
      </c>
      <c r="G42" s="11">
        <v>9</v>
      </c>
      <c r="H42" s="11">
        <v>19428</v>
      </c>
      <c r="I42" s="16">
        <v>0</v>
      </c>
      <c r="J42" s="16">
        <v>0</v>
      </c>
      <c r="K42" s="66">
        <f>H42+I42+J42</f>
        <v>19428</v>
      </c>
      <c r="L42" s="11">
        <v>1</v>
      </c>
      <c r="M42" s="32"/>
    </row>
    <row r="43" spans="1:13" x14ac:dyDescent="0.25">
      <c r="A43" s="11">
        <v>19</v>
      </c>
      <c r="B43" s="11" t="s">
        <v>54</v>
      </c>
      <c r="C43" s="11" t="s">
        <v>56</v>
      </c>
      <c r="D43" s="17">
        <v>26711590</v>
      </c>
      <c r="E43" s="12" t="s">
        <v>152</v>
      </c>
      <c r="F43" s="44" t="s">
        <v>86</v>
      </c>
      <c r="G43" s="11">
        <v>10</v>
      </c>
      <c r="H43" s="11">
        <v>15844</v>
      </c>
      <c r="I43" s="16">
        <v>0</v>
      </c>
      <c r="J43" s="16">
        <v>0</v>
      </c>
      <c r="K43" s="66">
        <f t="shared" ref="K43:K67" si="5">H43+I43+J43</f>
        <v>15844</v>
      </c>
      <c r="L43" s="11">
        <f>L42+1</f>
        <v>2</v>
      </c>
      <c r="M43" s="32"/>
    </row>
    <row r="44" spans="1:13" x14ac:dyDescent="0.25">
      <c r="A44" s="11">
        <v>20</v>
      </c>
      <c r="B44" s="11" t="s">
        <v>54</v>
      </c>
      <c r="C44" s="11" t="s">
        <v>31</v>
      </c>
      <c r="D44" s="17">
        <v>25914716</v>
      </c>
      <c r="E44" s="12" t="s">
        <v>131</v>
      </c>
      <c r="F44" s="44" t="s">
        <v>86</v>
      </c>
      <c r="G44" s="11">
        <v>5</v>
      </c>
      <c r="H44" s="11">
        <v>8594</v>
      </c>
      <c r="I44" s="16">
        <v>0</v>
      </c>
      <c r="J44" s="16">
        <v>0</v>
      </c>
      <c r="K44" s="66">
        <f t="shared" si="5"/>
        <v>8594</v>
      </c>
      <c r="L44" s="11">
        <f t="shared" ref="L44:L67" si="6">L43+1</f>
        <v>3</v>
      </c>
      <c r="M44" s="32"/>
    </row>
    <row r="45" spans="1:13" x14ac:dyDescent="0.25">
      <c r="A45" s="11">
        <v>21</v>
      </c>
      <c r="B45" s="11" t="s">
        <v>54</v>
      </c>
      <c r="C45" s="11" t="s">
        <v>57</v>
      </c>
      <c r="D45" s="17">
        <v>13051633</v>
      </c>
      <c r="E45" s="12" t="s">
        <v>153</v>
      </c>
      <c r="F45" s="44" t="s">
        <v>86</v>
      </c>
      <c r="G45" s="11">
        <v>5</v>
      </c>
      <c r="H45" s="11">
        <v>11264</v>
      </c>
      <c r="I45" s="16">
        <v>0</v>
      </c>
      <c r="J45" s="16">
        <v>0</v>
      </c>
      <c r="K45" s="66">
        <f t="shared" si="5"/>
        <v>11264</v>
      </c>
      <c r="L45" s="11">
        <f t="shared" si="6"/>
        <v>4</v>
      </c>
      <c r="M45" s="32"/>
    </row>
    <row r="46" spans="1:13" x14ac:dyDescent="0.25">
      <c r="A46" s="11">
        <v>22</v>
      </c>
      <c r="B46" s="11" t="s">
        <v>54</v>
      </c>
      <c r="C46" s="11" t="s">
        <v>31</v>
      </c>
      <c r="D46" s="12" t="s">
        <v>132</v>
      </c>
      <c r="E46" s="12" t="s">
        <v>133</v>
      </c>
      <c r="F46" s="44" t="s">
        <v>86</v>
      </c>
      <c r="G46" s="11">
        <v>5</v>
      </c>
      <c r="H46" s="11">
        <v>14140</v>
      </c>
      <c r="I46" s="16">
        <v>0</v>
      </c>
      <c r="J46" s="16">
        <v>0</v>
      </c>
      <c r="K46" s="66">
        <f t="shared" si="5"/>
        <v>14140</v>
      </c>
      <c r="L46" s="11">
        <f t="shared" si="6"/>
        <v>5</v>
      </c>
      <c r="M46" s="32"/>
    </row>
    <row r="47" spans="1:13" x14ac:dyDescent="0.25">
      <c r="A47" s="11">
        <v>23</v>
      </c>
      <c r="B47" s="11" t="s">
        <v>54</v>
      </c>
      <c r="C47" s="11" t="s">
        <v>39</v>
      </c>
      <c r="D47" s="17" t="s">
        <v>154</v>
      </c>
      <c r="E47" s="12" t="s">
        <v>155</v>
      </c>
      <c r="F47" s="44" t="s">
        <v>86</v>
      </c>
      <c r="G47" s="11">
        <v>5</v>
      </c>
      <c r="H47" s="11">
        <v>5900</v>
      </c>
      <c r="I47" s="16">
        <v>0</v>
      </c>
      <c r="J47" s="16">
        <v>0</v>
      </c>
      <c r="K47" s="66">
        <f t="shared" si="5"/>
        <v>5900</v>
      </c>
      <c r="L47" s="11">
        <f t="shared" si="6"/>
        <v>6</v>
      </c>
      <c r="M47" s="32"/>
    </row>
    <row r="48" spans="1:13" x14ac:dyDescent="0.25">
      <c r="A48" s="11">
        <v>24</v>
      </c>
      <c r="B48" s="11" t="s">
        <v>54</v>
      </c>
      <c r="C48" s="11" t="s">
        <v>37</v>
      </c>
      <c r="D48" s="17">
        <v>22904275</v>
      </c>
      <c r="E48" s="12" t="s">
        <v>134</v>
      </c>
      <c r="F48" s="44" t="s">
        <v>86</v>
      </c>
      <c r="G48" s="11">
        <v>2</v>
      </c>
      <c r="H48" s="11">
        <v>4784</v>
      </c>
      <c r="I48" s="16">
        <v>0</v>
      </c>
      <c r="J48" s="16">
        <v>0</v>
      </c>
      <c r="K48" s="66">
        <f t="shared" si="5"/>
        <v>4784</v>
      </c>
      <c r="L48" s="11">
        <f t="shared" si="6"/>
        <v>7</v>
      </c>
      <c r="M48" s="32"/>
    </row>
    <row r="49" spans="1:13" x14ac:dyDescent="0.25">
      <c r="A49" s="11">
        <v>25</v>
      </c>
      <c r="B49" s="11" t="s">
        <v>54</v>
      </c>
      <c r="C49" s="11" t="s">
        <v>58</v>
      </c>
      <c r="D49" s="17">
        <v>25161352</v>
      </c>
      <c r="E49" s="12" t="s">
        <v>156</v>
      </c>
      <c r="F49" s="44" t="s">
        <v>86</v>
      </c>
      <c r="G49" s="11">
        <v>1</v>
      </c>
      <c r="H49" s="11">
        <v>820</v>
      </c>
      <c r="I49" s="16">
        <v>0</v>
      </c>
      <c r="J49" s="16">
        <v>0</v>
      </c>
      <c r="K49" s="66">
        <f t="shared" si="5"/>
        <v>820</v>
      </c>
      <c r="L49" s="11">
        <f t="shared" si="6"/>
        <v>8</v>
      </c>
      <c r="M49" s="32"/>
    </row>
    <row r="50" spans="1:13" x14ac:dyDescent="0.25">
      <c r="A50" s="11">
        <v>26</v>
      </c>
      <c r="B50" s="11" t="s">
        <v>54</v>
      </c>
      <c r="C50" s="11" t="s">
        <v>38</v>
      </c>
      <c r="D50" s="17">
        <v>28435005</v>
      </c>
      <c r="E50" s="12" t="s">
        <v>135</v>
      </c>
      <c r="F50" s="44" t="s">
        <v>86</v>
      </c>
      <c r="G50" s="11">
        <v>3</v>
      </c>
      <c r="H50" s="11">
        <v>4340</v>
      </c>
      <c r="I50" s="16">
        <v>0</v>
      </c>
      <c r="J50" s="16">
        <v>0</v>
      </c>
      <c r="K50" s="66">
        <f t="shared" si="5"/>
        <v>4340</v>
      </c>
      <c r="L50" s="11">
        <f t="shared" si="6"/>
        <v>9</v>
      </c>
      <c r="M50" s="32"/>
    </row>
    <row r="51" spans="1:13" x14ac:dyDescent="0.25">
      <c r="A51" s="11">
        <v>27</v>
      </c>
      <c r="B51" s="11" t="s">
        <v>54</v>
      </c>
      <c r="C51" s="11" t="s">
        <v>59</v>
      </c>
      <c r="D51" s="17">
        <v>25153905</v>
      </c>
      <c r="E51" s="12" t="s">
        <v>157</v>
      </c>
      <c r="F51" s="44" t="s">
        <v>86</v>
      </c>
      <c r="G51" s="11">
        <v>2</v>
      </c>
      <c r="H51" s="11">
        <v>5696</v>
      </c>
      <c r="I51" s="16">
        <v>0</v>
      </c>
      <c r="J51" s="16">
        <v>0</v>
      </c>
      <c r="K51" s="66">
        <f t="shared" si="5"/>
        <v>5696</v>
      </c>
      <c r="L51" s="11">
        <f t="shared" si="6"/>
        <v>10</v>
      </c>
      <c r="M51" s="32"/>
    </row>
    <row r="52" spans="1:13" x14ac:dyDescent="0.25">
      <c r="A52" s="11">
        <v>28</v>
      </c>
      <c r="B52" s="11" t="s">
        <v>54</v>
      </c>
      <c r="C52" s="11" t="s">
        <v>60</v>
      </c>
      <c r="D52" s="17" t="s">
        <v>136</v>
      </c>
      <c r="E52" s="12" t="s">
        <v>137</v>
      </c>
      <c r="F52" s="44" t="s">
        <v>86</v>
      </c>
      <c r="G52" s="11">
        <v>1</v>
      </c>
      <c r="H52" s="11">
        <v>1292</v>
      </c>
      <c r="I52" s="16">
        <v>0</v>
      </c>
      <c r="J52" s="16">
        <v>0</v>
      </c>
      <c r="K52" s="66">
        <f t="shared" si="5"/>
        <v>1292</v>
      </c>
      <c r="L52" s="11">
        <f t="shared" si="6"/>
        <v>11</v>
      </c>
      <c r="M52" s="32"/>
    </row>
    <row r="53" spans="1:13" x14ac:dyDescent="0.25">
      <c r="A53" s="11">
        <v>29</v>
      </c>
      <c r="B53" s="11" t="s">
        <v>54</v>
      </c>
      <c r="C53" s="11" t="s">
        <v>61</v>
      </c>
      <c r="D53" s="17">
        <v>21712211</v>
      </c>
      <c r="E53" s="12" t="s">
        <v>158</v>
      </c>
      <c r="F53" s="44" t="s">
        <v>86</v>
      </c>
      <c r="G53" s="11">
        <v>1</v>
      </c>
      <c r="H53" s="11">
        <v>1996</v>
      </c>
      <c r="I53" s="16">
        <v>0</v>
      </c>
      <c r="J53" s="16">
        <v>0</v>
      </c>
      <c r="K53" s="66">
        <f t="shared" si="5"/>
        <v>1996</v>
      </c>
      <c r="L53" s="11">
        <f t="shared" si="6"/>
        <v>12</v>
      </c>
      <c r="M53" s="32"/>
    </row>
    <row r="54" spans="1:13" x14ac:dyDescent="0.25">
      <c r="A54" s="11">
        <v>30</v>
      </c>
      <c r="B54" s="11" t="s">
        <v>54</v>
      </c>
      <c r="C54" s="11" t="s">
        <v>62</v>
      </c>
      <c r="D54" s="12" t="s">
        <v>138</v>
      </c>
      <c r="E54" s="12" t="s">
        <v>139</v>
      </c>
      <c r="F54" s="44" t="s">
        <v>86</v>
      </c>
      <c r="G54" s="11">
        <v>4</v>
      </c>
      <c r="H54" s="11">
        <v>6232</v>
      </c>
      <c r="I54" s="16">
        <v>0</v>
      </c>
      <c r="J54" s="16">
        <v>0</v>
      </c>
      <c r="K54" s="66">
        <f t="shared" si="5"/>
        <v>6232</v>
      </c>
      <c r="L54" s="11">
        <f t="shared" si="6"/>
        <v>13</v>
      </c>
      <c r="M54" s="32"/>
    </row>
    <row r="55" spans="1:13" x14ac:dyDescent="0.25">
      <c r="A55" s="11">
        <v>31</v>
      </c>
      <c r="B55" s="11" t="s">
        <v>54</v>
      </c>
      <c r="C55" s="11" t="s">
        <v>25</v>
      </c>
      <c r="D55" s="17" t="s">
        <v>159</v>
      </c>
      <c r="E55" s="12" t="s">
        <v>160</v>
      </c>
      <c r="F55" s="44" t="s">
        <v>86</v>
      </c>
      <c r="G55" s="11">
        <v>4</v>
      </c>
      <c r="H55" s="11">
        <v>11450</v>
      </c>
      <c r="I55" s="16">
        <v>0</v>
      </c>
      <c r="J55" s="16">
        <v>0</v>
      </c>
      <c r="K55" s="66">
        <f t="shared" si="5"/>
        <v>11450</v>
      </c>
      <c r="L55" s="11">
        <f t="shared" si="6"/>
        <v>14</v>
      </c>
      <c r="M55" s="32"/>
    </row>
    <row r="56" spans="1:13" x14ac:dyDescent="0.25">
      <c r="A56" s="11">
        <v>32</v>
      </c>
      <c r="B56" s="11" t="s">
        <v>54</v>
      </c>
      <c r="C56" s="11" t="s">
        <v>63</v>
      </c>
      <c r="D56" s="17" t="s">
        <v>140</v>
      </c>
      <c r="E56" s="12" t="s">
        <v>141</v>
      </c>
      <c r="F56" s="44" t="s">
        <v>86</v>
      </c>
      <c r="G56" s="11">
        <v>4</v>
      </c>
      <c r="H56" s="11">
        <v>10794</v>
      </c>
      <c r="I56" s="16">
        <v>0</v>
      </c>
      <c r="J56" s="16">
        <v>0</v>
      </c>
      <c r="K56" s="66">
        <f t="shared" si="5"/>
        <v>10794</v>
      </c>
      <c r="L56" s="11">
        <f t="shared" si="6"/>
        <v>15</v>
      </c>
      <c r="M56" s="32"/>
    </row>
    <row r="57" spans="1:13" x14ac:dyDescent="0.25">
      <c r="A57" s="11">
        <v>33</v>
      </c>
      <c r="B57" s="11" t="s">
        <v>54</v>
      </c>
      <c r="C57" s="11" t="s">
        <v>64</v>
      </c>
      <c r="D57" s="17">
        <v>30270069</v>
      </c>
      <c r="E57" s="12" t="s">
        <v>161</v>
      </c>
      <c r="F57" s="44" t="s">
        <v>86</v>
      </c>
      <c r="G57" s="11">
        <v>2</v>
      </c>
      <c r="H57" s="11">
        <v>3952</v>
      </c>
      <c r="I57" s="16">
        <v>0</v>
      </c>
      <c r="J57" s="16">
        <v>0</v>
      </c>
      <c r="K57" s="66">
        <f t="shared" si="5"/>
        <v>3952</v>
      </c>
      <c r="L57" s="11">
        <f t="shared" si="6"/>
        <v>16</v>
      </c>
      <c r="M57" s="32"/>
    </row>
    <row r="58" spans="1:13" x14ac:dyDescent="0.25">
      <c r="A58" s="11">
        <v>34</v>
      </c>
      <c r="B58" s="11" t="s">
        <v>54</v>
      </c>
      <c r="C58" s="11" t="s">
        <v>65</v>
      </c>
      <c r="D58" s="17">
        <v>19972320</v>
      </c>
      <c r="E58" s="12" t="s">
        <v>142</v>
      </c>
      <c r="F58" s="44" t="s">
        <v>86</v>
      </c>
      <c r="G58" s="11">
        <v>2</v>
      </c>
      <c r="H58" s="11">
        <v>2728</v>
      </c>
      <c r="I58" s="16">
        <v>0</v>
      </c>
      <c r="J58" s="16">
        <v>0</v>
      </c>
      <c r="K58" s="66">
        <f t="shared" si="5"/>
        <v>2728</v>
      </c>
      <c r="L58" s="11">
        <f t="shared" si="6"/>
        <v>17</v>
      </c>
      <c r="M58" s="32"/>
    </row>
    <row r="59" spans="1:13" x14ac:dyDescent="0.25">
      <c r="A59" s="11">
        <v>35</v>
      </c>
      <c r="B59" s="11" t="s">
        <v>54</v>
      </c>
      <c r="C59" s="11" t="s">
        <v>27</v>
      </c>
      <c r="D59" s="17">
        <v>60086070</v>
      </c>
      <c r="E59" s="12" t="s">
        <v>162</v>
      </c>
      <c r="F59" s="44" t="s">
        <v>86</v>
      </c>
      <c r="G59" s="11">
        <v>3</v>
      </c>
      <c r="H59" s="11">
        <v>3534</v>
      </c>
      <c r="I59" s="16">
        <v>0</v>
      </c>
      <c r="J59" s="16">
        <v>0</v>
      </c>
      <c r="K59" s="66">
        <f t="shared" si="5"/>
        <v>3534</v>
      </c>
      <c r="L59" s="11">
        <f t="shared" si="6"/>
        <v>18</v>
      </c>
      <c r="M59" s="32"/>
    </row>
    <row r="60" spans="1:13" x14ac:dyDescent="0.25">
      <c r="A60" s="11">
        <v>36</v>
      </c>
      <c r="B60" s="11" t="s">
        <v>54</v>
      </c>
      <c r="C60" s="11" t="s">
        <v>66</v>
      </c>
      <c r="D60" s="17">
        <v>25534049</v>
      </c>
      <c r="E60" s="12" t="s">
        <v>143</v>
      </c>
      <c r="F60" s="44" t="s">
        <v>86</v>
      </c>
      <c r="G60" s="11">
        <v>1</v>
      </c>
      <c r="H60" s="11">
        <v>7910</v>
      </c>
      <c r="I60" s="16">
        <v>0</v>
      </c>
      <c r="J60" s="16">
        <v>0</v>
      </c>
      <c r="K60" s="66">
        <f t="shared" si="5"/>
        <v>7910</v>
      </c>
      <c r="L60" s="11">
        <f t="shared" si="6"/>
        <v>19</v>
      </c>
      <c r="M60" s="32"/>
    </row>
    <row r="61" spans="1:13" x14ac:dyDescent="0.25">
      <c r="A61" s="11">
        <v>37</v>
      </c>
      <c r="B61" s="11" t="s">
        <v>54</v>
      </c>
      <c r="C61" s="11" t="s">
        <v>28</v>
      </c>
      <c r="D61" s="17">
        <v>25478479</v>
      </c>
      <c r="E61" s="12" t="s">
        <v>144</v>
      </c>
      <c r="F61" s="44" t="s">
        <v>86</v>
      </c>
      <c r="G61" s="11">
        <v>1</v>
      </c>
      <c r="H61" s="11">
        <v>8358</v>
      </c>
      <c r="I61" s="16">
        <v>0</v>
      </c>
      <c r="J61" s="16">
        <v>0</v>
      </c>
      <c r="K61" s="66">
        <f t="shared" si="5"/>
        <v>8358</v>
      </c>
      <c r="L61" s="11">
        <f t="shared" si="6"/>
        <v>20</v>
      </c>
      <c r="M61" s="32"/>
    </row>
    <row r="62" spans="1:13" x14ac:dyDescent="0.25">
      <c r="A62" s="11">
        <v>38</v>
      </c>
      <c r="B62" s="11" t="s">
        <v>54</v>
      </c>
      <c r="C62" s="11" t="s">
        <v>38</v>
      </c>
      <c r="D62" s="17">
        <v>25339330</v>
      </c>
      <c r="E62" s="12" t="s">
        <v>145</v>
      </c>
      <c r="F62" s="44" t="s">
        <v>86</v>
      </c>
      <c r="G62" s="11">
        <v>4</v>
      </c>
      <c r="H62" s="11">
        <v>32</v>
      </c>
      <c r="I62" s="16">
        <v>0</v>
      </c>
      <c r="J62" s="16">
        <v>0</v>
      </c>
      <c r="K62" s="66">
        <f t="shared" si="5"/>
        <v>32</v>
      </c>
      <c r="L62" s="11">
        <f t="shared" si="6"/>
        <v>21</v>
      </c>
      <c r="M62" s="32"/>
    </row>
    <row r="63" spans="1:13" x14ac:dyDescent="0.25">
      <c r="A63" s="11">
        <v>40</v>
      </c>
      <c r="B63" s="11" t="s">
        <v>54</v>
      </c>
      <c r="C63" s="11" t="s">
        <v>67</v>
      </c>
      <c r="D63" s="17">
        <v>30270060</v>
      </c>
      <c r="E63" s="12" t="s">
        <v>146</v>
      </c>
      <c r="F63" s="44" t="s">
        <v>86</v>
      </c>
      <c r="G63" s="11">
        <v>2</v>
      </c>
      <c r="H63" s="11">
        <v>2224</v>
      </c>
      <c r="I63" s="16">
        <v>0</v>
      </c>
      <c r="J63" s="16">
        <v>0</v>
      </c>
      <c r="K63" s="66">
        <f t="shared" si="5"/>
        <v>2224</v>
      </c>
      <c r="L63" s="11">
        <f t="shared" si="6"/>
        <v>22</v>
      </c>
      <c r="M63" s="32"/>
    </row>
    <row r="64" spans="1:13" x14ac:dyDescent="0.25">
      <c r="A64" s="11">
        <v>41</v>
      </c>
      <c r="B64" s="11" t="s">
        <v>54</v>
      </c>
      <c r="C64" s="11" t="s">
        <v>68</v>
      </c>
      <c r="D64" s="17">
        <v>25605719</v>
      </c>
      <c r="E64" s="12" t="s">
        <v>147</v>
      </c>
      <c r="F64" s="44" t="s">
        <v>86</v>
      </c>
      <c r="G64" s="11">
        <v>2</v>
      </c>
      <c r="H64" s="11">
        <v>4326</v>
      </c>
      <c r="I64" s="16">
        <v>0</v>
      </c>
      <c r="J64" s="16">
        <v>0</v>
      </c>
      <c r="K64" s="66">
        <f t="shared" si="5"/>
        <v>4326</v>
      </c>
      <c r="L64" s="11">
        <f t="shared" si="6"/>
        <v>23</v>
      </c>
      <c r="M64" s="32"/>
    </row>
    <row r="65" spans="1:13" x14ac:dyDescent="0.25">
      <c r="A65" s="11">
        <v>43</v>
      </c>
      <c r="B65" s="11" t="s">
        <v>54</v>
      </c>
      <c r="C65" s="11" t="s">
        <v>69</v>
      </c>
      <c r="D65" s="12" t="s">
        <v>148</v>
      </c>
      <c r="E65" s="12" t="s">
        <v>149</v>
      </c>
      <c r="F65" s="44" t="s">
        <v>86</v>
      </c>
      <c r="G65" s="11">
        <v>2</v>
      </c>
      <c r="H65" s="11">
        <v>3110</v>
      </c>
      <c r="I65" s="16">
        <v>0</v>
      </c>
      <c r="J65" s="16">
        <v>0</v>
      </c>
      <c r="K65" s="66">
        <f t="shared" si="5"/>
        <v>3110</v>
      </c>
      <c r="L65" s="11">
        <f t="shared" si="6"/>
        <v>24</v>
      </c>
      <c r="M65" s="32"/>
    </row>
    <row r="66" spans="1:13" x14ac:dyDescent="0.25">
      <c r="A66" s="11">
        <v>45</v>
      </c>
      <c r="B66" s="11" t="s">
        <v>54</v>
      </c>
      <c r="C66" s="11" t="s">
        <v>59</v>
      </c>
      <c r="D66" s="17">
        <v>29533812</v>
      </c>
      <c r="E66" s="12" t="s">
        <v>150</v>
      </c>
      <c r="F66" s="44" t="s">
        <v>86</v>
      </c>
      <c r="G66" s="11">
        <v>2</v>
      </c>
      <c r="H66" s="11">
        <v>3696</v>
      </c>
      <c r="I66" s="16">
        <v>0</v>
      </c>
      <c r="J66" s="16">
        <v>0</v>
      </c>
      <c r="K66" s="66">
        <f t="shared" si="5"/>
        <v>3696</v>
      </c>
      <c r="L66" s="11">
        <f t="shared" si="6"/>
        <v>25</v>
      </c>
      <c r="M66" s="32"/>
    </row>
    <row r="67" spans="1:13" x14ac:dyDescent="0.25">
      <c r="A67" s="11">
        <v>47</v>
      </c>
      <c r="B67" s="11" t="s">
        <v>54</v>
      </c>
      <c r="C67" s="11" t="s">
        <v>70</v>
      </c>
      <c r="D67" s="17">
        <v>25526567</v>
      </c>
      <c r="E67" s="12" t="s">
        <v>151</v>
      </c>
      <c r="F67" s="44" t="s">
        <v>86</v>
      </c>
      <c r="G67" s="11">
        <v>2</v>
      </c>
      <c r="H67" s="11">
        <v>2992</v>
      </c>
      <c r="I67" s="16">
        <v>0</v>
      </c>
      <c r="J67" s="16">
        <v>0</v>
      </c>
      <c r="K67" s="66">
        <f t="shared" si="5"/>
        <v>2992</v>
      </c>
      <c r="L67" s="11">
        <f t="shared" si="6"/>
        <v>26</v>
      </c>
      <c r="M67" s="32"/>
    </row>
    <row r="68" spans="1:13" ht="18.75" x14ac:dyDescent="0.3">
      <c r="A68" s="43" t="s">
        <v>16</v>
      </c>
      <c r="B68" s="43"/>
      <c r="C68" s="43"/>
      <c r="D68" s="35"/>
      <c r="E68" s="35"/>
      <c r="F68" s="43"/>
      <c r="G68" s="43">
        <f>SUM(G42:G67)</f>
        <v>84</v>
      </c>
      <c r="H68" s="43">
        <f>SUM(H42:H67)</f>
        <v>165436</v>
      </c>
      <c r="I68" s="43">
        <f t="shared" ref="I68:K68" si="7">SUM(I42:I67)</f>
        <v>0</v>
      </c>
      <c r="J68" s="43">
        <f t="shared" si="7"/>
        <v>0</v>
      </c>
      <c r="K68" s="43">
        <f t="shared" si="7"/>
        <v>165436</v>
      </c>
      <c r="L68" s="43"/>
      <c r="M68" s="32"/>
    </row>
    <row r="69" spans="1:13" x14ac:dyDescent="0.25">
      <c r="A69" s="16"/>
      <c r="B69" s="16"/>
      <c r="C69" s="16"/>
      <c r="D69" s="26"/>
      <c r="E69" s="26"/>
      <c r="F69" s="16"/>
      <c r="G69" s="16"/>
      <c r="H69" s="16"/>
      <c r="I69" s="16"/>
      <c r="J69" s="16"/>
      <c r="K69" s="16"/>
      <c r="L69" s="11"/>
      <c r="M69" s="32"/>
    </row>
    <row r="70" spans="1:13" ht="18.75" x14ac:dyDescent="0.3">
      <c r="A70" s="53" t="s">
        <v>71</v>
      </c>
      <c r="B70" s="53"/>
      <c r="C70" s="53"/>
      <c r="D70" s="26"/>
      <c r="E70" s="26"/>
      <c r="F70" s="16"/>
      <c r="G70" s="16"/>
      <c r="H70" s="16"/>
      <c r="I70" s="16"/>
      <c r="J70" s="16"/>
      <c r="K70" s="16"/>
      <c r="L70" s="11"/>
      <c r="M70" s="32"/>
    </row>
    <row r="71" spans="1:13" x14ac:dyDescent="0.25">
      <c r="A71" s="11">
        <v>50</v>
      </c>
      <c r="B71" s="11" t="s">
        <v>72</v>
      </c>
      <c r="C71" s="11" t="s">
        <v>73</v>
      </c>
      <c r="D71" s="17">
        <v>9047554</v>
      </c>
      <c r="E71" s="13" t="s">
        <v>87</v>
      </c>
      <c r="F71" s="44" t="s">
        <v>84</v>
      </c>
      <c r="G71" s="11">
        <v>6</v>
      </c>
      <c r="H71" s="11">
        <v>7704</v>
      </c>
      <c r="I71" s="16">
        <v>17977</v>
      </c>
      <c r="J71" s="16">
        <v>0</v>
      </c>
      <c r="K71" s="11">
        <f>H71+I71+J71</f>
        <v>25681</v>
      </c>
      <c r="L71" s="11">
        <v>1</v>
      </c>
      <c r="M71" s="32"/>
    </row>
    <row r="72" spans="1:13" x14ac:dyDescent="0.25">
      <c r="A72" s="11" t="s">
        <v>16</v>
      </c>
      <c r="B72" s="36" t="s">
        <v>74</v>
      </c>
      <c r="C72" s="11" t="s">
        <v>75</v>
      </c>
      <c r="D72" s="37"/>
      <c r="E72" s="38"/>
      <c r="F72" s="44"/>
      <c r="G72" s="36"/>
      <c r="H72" s="36"/>
      <c r="I72" s="16"/>
      <c r="J72" s="16"/>
      <c r="K72" s="11"/>
      <c r="L72" s="11"/>
      <c r="M72" s="32"/>
    </row>
    <row r="73" spans="1:13" x14ac:dyDescent="0.25">
      <c r="A73" s="11">
        <v>51</v>
      </c>
      <c r="B73" s="11" t="s">
        <v>76</v>
      </c>
      <c r="C73" s="11" t="s">
        <v>39</v>
      </c>
      <c r="D73" s="17">
        <v>8875931</v>
      </c>
      <c r="E73" s="13" t="s">
        <v>88</v>
      </c>
      <c r="F73" s="44" t="s">
        <v>84</v>
      </c>
      <c r="G73" s="11">
        <v>3</v>
      </c>
      <c r="H73" s="11">
        <v>784</v>
      </c>
      <c r="I73" s="16">
        <v>1829</v>
      </c>
      <c r="J73" s="16">
        <v>0</v>
      </c>
      <c r="K73" s="11">
        <f t="shared" ref="K73:K77" si="8">H73+I73+J73</f>
        <v>2613</v>
      </c>
      <c r="L73" s="11">
        <v>2</v>
      </c>
      <c r="M73" s="32"/>
    </row>
    <row r="74" spans="1:13" x14ac:dyDescent="0.25">
      <c r="A74" s="11" t="s">
        <v>16</v>
      </c>
      <c r="B74" s="36" t="s">
        <v>74</v>
      </c>
      <c r="C74" s="11"/>
      <c r="D74" s="37"/>
      <c r="E74" s="38"/>
      <c r="F74" s="44"/>
      <c r="G74" s="36"/>
      <c r="H74" s="36"/>
      <c r="I74" s="16"/>
      <c r="J74" s="16"/>
      <c r="K74" s="11"/>
      <c r="L74" s="11"/>
      <c r="M74" s="32"/>
    </row>
    <row r="75" spans="1:13" x14ac:dyDescent="0.25">
      <c r="A75" s="11">
        <v>57</v>
      </c>
      <c r="B75" s="11" t="s">
        <v>77</v>
      </c>
      <c r="C75" s="11" t="s">
        <v>78</v>
      </c>
      <c r="D75" s="17">
        <v>194103</v>
      </c>
      <c r="E75" s="13" t="s">
        <v>89</v>
      </c>
      <c r="F75" s="44" t="s">
        <v>84</v>
      </c>
      <c r="G75" s="11">
        <v>24</v>
      </c>
      <c r="H75" s="11">
        <v>9537</v>
      </c>
      <c r="I75" s="16">
        <v>22254</v>
      </c>
      <c r="J75" s="16">
        <v>0</v>
      </c>
      <c r="K75" s="11">
        <f t="shared" si="8"/>
        <v>31791</v>
      </c>
      <c r="L75" s="11">
        <v>3</v>
      </c>
      <c r="M75" s="32"/>
    </row>
    <row r="76" spans="1:13" x14ac:dyDescent="0.25">
      <c r="A76" s="11" t="s">
        <v>16</v>
      </c>
      <c r="B76" s="36" t="s">
        <v>52</v>
      </c>
      <c r="C76" s="11"/>
      <c r="D76" s="37"/>
      <c r="E76" s="38"/>
      <c r="F76" s="11"/>
      <c r="G76" s="36"/>
      <c r="H76" s="36"/>
      <c r="I76" s="16"/>
      <c r="J76" s="16"/>
      <c r="K76" s="11"/>
      <c r="L76" s="11"/>
      <c r="M76" s="39"/>
    </row>
    <row r="77" spans="1:13" ht="26.25" x14ac:dyDescent="0.25">
      <c r="A77" s="67">
        <v>59</v>
      </c>
      <c r="B77" s="67" t="s">
        <v>79</v>
      </c>
      <c r="C77" s="67" t="s">
        <v>31</v>
      </c>
      <c r="D77" s="68">
        <v>83152154</v>
      </c>
      <c r="E77" s="40" t="s">
        <v>90</v>
      </c>
      <c r="F77" s="67" t="s">
        <v>21</v>
      </c>
      <c r="G77" s="67">
        <v>5</v>
      </c>
      <c r="H77" s="67">
        <v>639</v>
      </c>
      <c r="I77" s="16">
        <v>0</v>
      </c>
      <c r="J77" s="16">
        <v>0</v>
      </c>
      <c r="K77" s="11">
        <f t="shared" si="8"/>
        <v>639</v>
      </c>
      <c r="L77" s="67">
        <v>4</v>
      </c>
      <c r="M77" s="39" t="s">
        <v>16</v>
      </c>
    </row>
    <row r="78" spans="1:13" x14ac:dyDescent="0.25">
      <c r="A78" s="67" t="s">
        <v>16</v>
      </c>
      <c r="B78" s="36" t="s">
        <v>80</v>
      </c>
      <c r="C78" s="36" t="s">
        <v>81</v>
      </c>
      <c r="D78" s="37"/>
      <c r="E78" s="38"/>
      <c r="F78" s="36"/>
      <c r="G78" s="36"/>
      <c r="H78" s="36"/>
      <c r="I78" s="16"/>
      <c r="J78" s="16"/>
      <c r="K78" s="11"/>
      <c r="L78" s="36"/>
      <c r="M78" s="41"/>
    </row>
    <row r="79" spans="1:13" ht="18.75" x14ac:dyDescent="0.3">
      <c r="A79" s="43"/>
      <c r="B79" s="43"/>
      <c r="C79" s="43"/>
      <c r="D79" s="35"/>
      <c r="E79" s="42"/>
      <c r="F79" s="43"/>
      <c r="G79" s="43">
        <f>SUM(G71:G78)</f>
        <v>38</v>
      </c>
      <c r="H79" s="43">
        <f>SUM(H71:H78)</f>
        <v>18664</v>
      </c>
      <c r="I79" s="43">
        <f t="shared" ref="I79:K79" si="9">SUM(I71:I78)</f>
        <v>42060</v>
      </c>
      <c r="J79" s="43">
        <f t="shared" si="9"/>
        <v>0</v>
      </c>
      <c r="K79" s="43">
        <f t="shared" si="9"/>
        <v>60724</v>
      </c>
      <c r="L79" s="43"/>
      <c r="M79" s="32"/>
    </row>
    <row r="80" spans="1:13" ht="18.75" x14ac:dyDescent="0.3">
      <c r="A80" s="54"/>
      <c r="B80" s="57"/>
      <c r="C80" s="57"/>
      <c r="D80" s="58"/>
      <c r="E80" s="58"/>
      <c r="F80" s="57"/>
      <c r="G80" s="57"/>
      <c r="H80" s="57"/>
      <c r="I80" s="57"/>
      <c r="J80" s="57"/>
      <c r="K80" s="57"/>
      <c r="L80" s="57"/>
      <c r="M80" s="32"/>
    </row>
    <row r="81" spans="1:13" ht="18.75" x14ac:dyDescent="0.3">
      <c r="A81" s="75" t="s">
        <v>178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32"/>
    </row>
    <row r="82" spans="1:13" x14ac:dyDescent="0.25">
      <c r="A82" s="74">
        <v>52</v>
      </c>
      <c r="B82" s="74" t="s">
        <v>179</v>
      </c>
      <c r="C82" s="87" t="s">
        <v>42</v>
      </c>
      <c r="D82" s="87">
        <v>276843</v>
      </c>
      <c r="E82" s="87">
        <v>76059051</v>
      </c>
      <c r="F82" s="87" t="s">
        <v>15</v>
      </c>
      <c r="G82" s="87">
        <v>7</v>
      </c>
      <c r="H82" s="87">
        <v>339</v>
      </c>
      <c r="I82" s="90">
        <v>0</v>
      </c>
      <c r="J82" s="91">
        <v>0</v>
      </c>
      <c r="K82" s="87">
        <v>339</v>
      </c>
      <c r="L82" s="87">
        <v>1</v>
      </c>
      <c r="M82" s="32"/>
    </row>
    <row r="83" spans="1:13" x14ac:dyDescent="0.25">
      <c r="A83" s="72" t="s">
        <v>16</v>
      </c>
      <c r="B83" s="76" t="s">
        <v>180</v>
      </c>
      <c r="C83" s="82"/>
      <c r="D83" s="82"/>
      <c r="E83" s="82"/>
      <c r="F83" s="82"/>
      <c r="G83" s="82"/>
      <c r="H83" s="82"/>
      <c r="I83" s="85"/>
      <c r="J83" s="82"/>
      <c r="K83" s="82"/>
      <c r="L83" s="82"/>
      <c r="M83" s="32"/>
    </row>
    <row r="84" spans="1:13" x14ac:dyDescent="0.25">
      <c r="A84" s="72">
        <v>53</v>
      </c>
      <c r="B84" s="72" t="s">
        <v>181</v>
      </c>
      <c r="C84" s="81" t="s">
        <v>31</v>
      </c>
      <c r="D84" s="81">
        <v>8547995</v>
      </c>
      <c r="E84" s="81">
        <v>76052010</v>
      </c>
      <c r="F84" s="81" t="s">
        <v>84</v>
      </c>
      <c r="G84" s="81">
        <v>18</v>
      </c>
      <c r="H84" s="81">
        <v>3039</v>
      </c>
      <c r="I84" s="84">
        <v>7131</v>
      </c>
      <c r="J84" s="84">
        <v>0</v>
      </c>
      <c r="K84" s="81">
        <v>10170</v>
      </c>
      <c r="L84" s="81">
        <v>2</v>
      </c>
      <c r="M84" s="32"/>
    </row>
    <row r="85" spans="1:13" x14ac:dyDescent="0.25">
      <c r="A85" s="73"/>
      <c r="B85" s="76" t="s">
        <v>182</v>
      </c>
      <c r="C85" s="82"/>
      <c r="D85" s="82"/>
      <c r="E85" s="82"/>
      <c r="F85" s="86"/>
      <c r="G85" s="82"/>
      <c r="H85" s="82"/>
      <c r="I85" s="85"/>
      <c r="J85" s="85"/>
      <c r="K85" s="82"/>
      <c r="L85" s="85"/>
      <c r="M85" s="32"/>
    </row>
    <row r="86" spans="1:13" x14ac:dyDescent="0.25">
      <c r="A86" s="72">
        <v>54</v>
      </c>
      <c r="B86" s="72" t="s">
        <v>183</v>
      </c>
      <c r="C86" s="81" t="s">
        <v>25</v>
      </c>
      <c r="D86" s="81">
        <v>8621573</v>
      </c>
      <c r="E86" s="81">
        <v>76067041</v>
      </c>
      <c r="F86" s="81" t="s">
        <v>84</v>
      </c>
      <c r="G86" s="81">
        <v>4</v>
      </c>
      <c r="H86" s="81">
        <v>1120</v>
      </c>
      <c r="I86" s="84">
        <v>3260</v>
      </c>
      <c r="J86" s="84">
        <v>0</v>
      </c>
      <c r="K86" s="81">
        <v>4380</v>
      </c>
      <c r="L86" s="81">
        <v>3</v>
      </c>
      <c r="M86" s="32"/>
    </row>
    <row r="87" spans="1:13" x14ac:dyDescent="0.25">
      <c r="A87" s="72" t="s">
        <v>16</v>
      </c>
      <c r="B87" s="76" t="s">
        <v>184</v>
      </c>
      <c r="C87" s="82"/>
      <c r="D87" s="82"/>
      <c r="E87" s="82"/>
      <c r="F87" s="86"/>
      <c r="G87" s="82"/>
      <c r="H87" s="82"/>
      <c r="I87" s="85"/>
      <c r="J87" s="85"/>
      <c r="K87" s="82"/>
      <c r="L87" s="82"/>
      <c r="M87" s="32"/>
    </row>
    <row r="88" spans="1:13" x14ac:dyDescent="0.25">
      <c r="A88" s="72">
        <v>55</v>
      </c>
      <c r="B88" s="72" t="s">
        <v>185</v>
      </c>
      <c r="C88" s="81" t="s">
        <v>59</v>
      </c>
      <c r="D88" s="81">
        <v>7786291</v>
      </c>
      <c r="E88" s="81">
        <v>76063064</v>
      </c>
      <c r="F88" s="81" t="s">
        <v>84</v>
      </c>
      <c r="G88" s="81">
        <v>5</v>
      </c>
      <c r="H88" s="81">
        <v>2167</v>
      </c>
      <c r="I88" s="84">
        <v>3815</v>
      </c>
      <c r="J88" s="84">
        <v>0</v>
      </c>
      <c r="K88" s="81">
        <v>5982</v>
      </c>
      <c r="L88" s="81">
        <v>4</v>
      </c>
      <c r="M88" s="32"/>
    </row>
    <row r="89" spans="1:13" x14ac:dyDescent="0.25">
      <c r="A89" s="72" t="s">
        <v>16</v>
      </c>
      <c r="B89" s="76" t="s">
        <v>186</v>
      </c>
      <c r="C89" s="82"/>
      <c r="D89" s="82"/>
      <c r="E89" s="82"/>
      <c r="F89" s="86"/>
      <c r="G89" s="82"/>
      <c r="H89" s="82"/>
      <c r="I89" s="85"/>
      <c r="J89" s="85"/>
      <c r="K89" s="82"/>
      <c r="L89" s="82"/>
      <c r="M89" s="32"/>
    </row>
    <row r="90" spans="1:13" ht="18.75" x14ac:dyDescent="0.3">
      <c r="A90" s="77"/>
      <c r="B90" s="54"/>
      <c r="C90" s="77"/>
      <c r="D90" s="77"/>
      <c r="E90" s="77"/>
      <c r="F90" s="77"/>
      <c r="G90" s="77">
        <f>SUM(G82:G89)</f>
        <v>34</v>
      </c>
      <c r="H90" s="77">
        <v>6665</v>
      </c>
      <c r="I90" s="77">
        <v>14206</v>
      </c>
      <c r="J90" s="77">
        <v>0</v>
      </c>
      <c r="K90" s="77">
        <v>20871</v>
      </c>
      <c r="L90" s="78"/>
      <c r="M90" s="32"/>
    </row>
    <row r="91" spans="1:13" ht="18.75" x14ac:dyDescent="0.3">
      <c r="A91" s="54"/>
      <c r="B91" s="54"/>
      <c r="C91" s="54"/>
      <c r="D91" s="55"/>
      <c r="E91" s="55"/>
      <c r="F91" s="54"/>
      <c r="G91" s="54"/>
      <c r="H91" s="54"/>
      <c r="I91" s="54"/>
      <c r="J91" s="54"/>
      <c r="K91" s="56"/>
      <c r="L91" s="56"/>
      <c r="M91" s="32"/>
    </row>
  </sheetData>
  <mergeCells count="52">
    <mergeCell ref="A3:F3"/>
    <mergeCell ref="H6:K6"/>
    <mergeCell ref="C82:C83"/>
    <mergeCell ref="D82:D83"/>
    <mergeCell ref="E82:E83"/>
    <mergeCell ref="F82:F83"/>
    <mergeCell ref="G82:G83"/>
    <mergeCell ref="H82:H83"/>
    <mergeCell ref="I82:I83"/>
    <mergeCell ref="K82:K83"/>
    <mergeCell ref="J82:J83"/>
    <mergeCell ref="E36:E37"/>
    <mergeCell ref="D36:D37"/>
    <mergeCell ref="C36:C37"/>
    <mergeCell ref="F36:F37"/>
    <mergeCell ref="G36:G37"/>
    <mergeCell ref="L82:L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J86:J87"/>
    <mergeCell ref="K86:K87"/>
    <mergeCell ref="L86:L87"/>
    <mergeCell ref="C86:C87"/>
    <mergeCell ref="D86:D87"/>
    <mergeCell ref="E86:E87"/>
    <mergeCell ref="F86:F87"/>
    <mergeCell ref="G86:G87"/>
    <mergeCell ref="C88:C89"/>
    <mergeCell ref="D88:D89"/>
    <mergeCell ref="E88:E89"/>
    <mergeCell ref="H86:H87"/>
    <mergeCell ref="I86:I87"/>
    <mergeCell ref="I88:I89"/>
    <mergeCell ref="J88:J89"/>
    <mergeCell ref="K88:K89"/>
    <mergeCell ref="L88:L89"/>
    <mergeCell ref="F88:F89"/>
    <mergeCell ref="G88:G89"/>
    <mergeCell ref="H88:H89"/>
    <mergeCell ref="H36:H37"/>
    <mergeCell ref="I36:I37"/>
    <mergeCell ref="J36:J37"/>
    <mergeCell ref="K36:K37"/>
    <mergeCell ref="L36:L37"/>
  </mergeCells>
  <pageMargins left="0.9055118110236221" right="0" top="0.55118110236220474" bottom="0" header="0.31496062992125984" footer="0.31496062992125984"/>
  <pageSetup paperSize="9" scale="8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</dc:creator>
  <cp:lastModifiedBy>K Matys</cp:lastModifiedBy>
  <cp:lastPrinted>2017-09-28T15:37:05Z</cp:lastPrinted>
  <dcterms:created xsi:type="dcterms:W3CDTF">2017-07-21T11:14:10Z</dcterms:created>
  <dcterms:modified xsi:type="dcterms:W3CDTF">2018-01-03T11:13:00Z</dcterms:modified>
</cp:coreProperties>
</file>