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 Matys\Desktop\energia 2020\"/>
    </mc:Choice>
  </mc:AlternateContent>
  <xr:revisionPtr revIDLastSave="0" documentId="13_ncr:1_{A09CA751-3A87-4FEA-B864-1EDAA90353A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zał. Nr 1" sheetId="1" r:id="rId1"/>
  </sheets>
  <definedNames>
    <definedName name="_xlnm._FilterDatabase" localSheetId="0" hidden="1">'zał. Nr 1'!$A$6:$U$289</definedName>
    <definedName name="_xlnm.Print_Area" localSheetId="0">'zał. Nr 1'!$A$1:$U$294</definedName>
    <definedName name="_xlnm.Print_Titles" localSheetId="0">'zał. Nr 1'!$5:$6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2" i="1" l="1"/>
  <c r="N42" i="1"/>
  <c r="N41" i="1"/>
  <c r="O41" i="1"/>
  <c r="N43" i="1"/>
  <c r="O290" i="1"/>
  <c r="P290" i="1"/>
  <c r="N290" i="1"/>
  <c r="O77" i="1"/>
  <c r="P77" i="1"/>
  <c r="N77" i="1"/>
  <c r="Q79" i="1"/>
  <c r="N79" i="1"/>
  <c r="O69" i="1" l="1"/>
  <c r="P69" i="1"/>
  <c r="N69" i="1"/>
  <c r="Q71" i="1"/>
  <c r="N71" i="1"/>
  <c r="O52" i="1"/>
  <c r="P52" i="1"/>
  <c r="N52" i="1"/>
  <c r="Q54" i="1"/>
  <c r="N54" i="1"/>
  <c r="O33" i="1" l="1"/>
  <c r="P33" i="1"/>
  <c r="N33" i="1"/>
  <c r="Q35" i="1"/>
  <c r="N35" i="1"/>
  <c r="Q288" i="1" l="1"/>
  <c r="Q287" i="1"/>
  <c r="Q286" i="1"/>
  <c r="Q284" i="1"/>
  <c r="Q283" i="1"/>
  <c r="Q282" i="1"/>
  <c r="Q281" i="1"/>
  <c r="Q279" i="1"/>
  <c r="Q276" i="1"/>
  <c r="Q272" i="1"/>
  <c r="Q271" i="1"/>
  <c r="Q268" i="1"/>
  <c r="Q267" i="1"/>
  <c r="Q266" i="1"/>
  <c r="Q265" i="1"/>
  <c r="Q263" i="1"/>
  <c r="Q260" i="1"/>
  <c r="Q256" i="1"/>
  <c r="Q255" i="1"/>
  <c r="Q252" i="1"/>
  <c r="Q251" i="1"/>
  <c r="Q250" i="1"/>
  <c r="Q247" i="1"/>
  <c r="Q244" i="1"/>
  <c r="Q240" i="1"/>
  <c r="Q239" i="1"/>
  <c r="Q236" i="1"/>
  <c r="Q235" i="1"/>
  <c r="Q234" i="1"/>
  <c r="Q231" i="1"/>
  <c r="Q228" i="1"/>
  <c r="Q224" i="1"/>
  <c r="Q223" i="1"/>
  <c r="Q220" i="1"/>
  <c r="Q219" i="1"/>
  <c r="Q218" i="1"/>
  <c r="Q215" i="1"/>
  <c r="Q212" i="1"/>
  <c r="Q208" i="1"/>
  <c r="Q207" i="1"/>
  <c r="Q204" i="1"/>
  <c r="Q203" i="1"/>
  <c r="Q202" i="1"/>
  <c r="Q199" i="1"/>
  <c r="Q196" i="1"/>
  <c r="Q192" i="1"/>
  <c r="Q191" i="1"/>
  <c r="Q188" i="1"/>
  <c r="Q187" i="1"/>
  <c r="Q186" i="1"/>
  <c r="Q183" i="1"/>
  <c r="Q180" i="1"/>
  <c r="Q176" i="1"/>
  <c r="Q175" i="1"/>
  <c r="Q172" i="1"/>
  <c r="Q171" i="1"/>
  <c r="Q170" i="1"/>
  <c r="Q167" i="1"/>
  <c r="Q165" i="1"/>
  <c r="Q163" i="1"/>
  <c r="Q161" i="1"/>
  <c r="Q160" i="1"/>
  <c r="Q159" i="1"/>
  <c r="Q84" i="1"/>
  <c r="Q76" i="1"/>
  <c r="Q75" i="1"/>
  <c r="Q74" i="1"/>
  <c r="Q68" i="1"/>
  <c r="Q67" i="1"/>
  <c r="Q65" i="1"/>
  <c r="Q60" i="1"/>
  <c r="Q56" i="1"/>
  <c r="Q51" i="1"/>
  <c r="Q50" i="1"/>
  <c r="Q48" i="1"/>
  <c r="Q47" i="1"/>
  <c r="Q45" i="1"/>
  <c r="Q40" i="1"/>
  <c r="Q32" i="1"/>
  <c r="Q31" i="1"/>
  <c r="Q30" i="1"/>
  <c r="Q28" i="1"/>
  <c r="Q27" i="1"/>
  <c r="Q25" i="1"/>
  <c r="Q20" i="1"/>
  <c r="Q16" i="1"/>
  <c r="Q15" i="1"/>
  <c r="Q14" i="1"/>
  <c r="Q12" i="1"/>
  <c r="Q11" i="1"/>
  <c r="Q9" i="1"/>
  <c r="Q185" i="1" l="1"/>
  <c r="Q233" i="1"/>
  <c r="Q249" i="1"/>
  <c r="Q21" i="1"/>
  <c r="Q61" i="1"/>
  <c r="Q85" i="1"/>
  <c r="Q217" i="1"/>
  <c r="Q13" i="1"/>
  <c r="Q18" i="1"/>
  <c r="Q19" i="1"/>
  <c r="Q29" i="1"/>
  <c r="Q38" i="1"/>
  <c r="Q39" i="1"/>
  <c r="Q49" i="1"/>
  <c r="Q58" i="1"/>
  <c r="Q59" i="1"/>
  <c r="Q73" i="1"/>
  <c r="Q77" i="1" s="1"/>
  <c r="Q82" i="1"/>
  <c r="Q83" i="1"/>
  <c r="Q168" i="1"/>
  <c r="Q178" i="1"/>
  <c r="Q179" i="1"/>
  <c r="Q184" i="1"/>
  <c r="Q194" i="1"/>
  <c r="Q195" i="1"/>
  <c r="Q200" i="1"/>
  <c r="Q210" i="1"/>
  <c r="Q211" i="1"/>
  <c r="Q216" i="1"/>
  <c r="Q226" i="1"/>
  <c r="Q227" i="1"/>
  <c r="Q232" i="1"/>
  <c r="Q242" i="1"/>
  <c r="Q243" i="1"/>
  <c r="Q248" i="1"/>
  <c r="Q257" i="1"/>
  <c r="Q258" i="1"/>
  <c r="Q259" i="1"/>
  <c r="Q264" i="1"/>
  <c r="Q273" i="1"/>
  <c r="Q274" i="1"/>
  <c r="Q275" i="1"/>
  <c r="Q280" i="1"/>
  <c r="Q289" i="1"/>
  <c r="Q41" i="1"/>
  <c r="Q169" i="1"/>
  <c r="Q201" i="1"/>
  <c r="Q8" i="1"/>
  <c r="Q17" i="1"/>
  <c r="Q23" i="1"/>
  <c r="Q24" i="1"/>
  <c r="Q37" i="1"/>
  <c r="Q43" i="1"/>
  <c r="Q44" i="1"/>
  <c r="Q57" i="1"/>
  <c r="Q63" i="1"/>
  <c r="Q64" i="1"/>
  <c r="Q81" i="1"/>
  <c r="Q157" i="1"/>
  <c r="Q164" i="1"/>
  <c r="Q166" i="1"/>
  <c r="Q177" i="1"/>
  <c r="Q193" i="1"/>
  <c r="Q209" i="1"/>
  <c r="Q225" i="1"/>
  <c r="Q241" i="1"/>
  <c r="Q10" i="1"/>
  <c r="Q26" i="1"/>
  <c r="Q46" i="1"/>
  <c r="Q66" i="1"/>
  <c r="P292" i="1"/>
  <c r="Q162" i="1"/>
  <c r="Q174" i="1"/>
  <c r="Q182" i="1"/>
  <c r="Q190" i="1"/>
  <c r="Q198" i="1"/>
  <c r="Q206" i="1"/>
  <c r="Q214" i="1"/>
  <c r="Q222" i="1"/>
  <c r="Q230" i="1"/>
  <c r="Q238" i="1"/>
  <c r="Q246" i="1"/>
  <c r="Q254" i="1"/>
  <c r="Q261" i="1"/>
  <c r="Q262" i="1"/>
  <c r="Q269" i="1"/>
  <c r="Q270" i="1"/>
  <c r="Q277" i="1"/>
  <c r="Q278" i="1"/>
  <c r="Q285" i="1"/>
  <c r="Q7" i="1"/>
  <c r="Q22" i="1"/>
  <c r="Q42" i="1"/>
  <c r="Q62" i="1"/>
  <c r="Q86" i="1"/>
  <c r="Q158" i="1"/>
  <c r="Q173" i="1"/>
  <c r="Q181" i="1"/>
  <c r="Q189" i="1"/>
  <c r="Q197" i="1"/>
  <c r="Q205" i="1"/>
  <c r="Q213" i="1"/>
  <c r="Q221" i="1"/>
  <c r="Q229" i="1"/>
  <c r="Q237" i="1"/>
  <c r="Q245" i="1"/>
  <c r="Q253" i="1"/>
  <c r="Q290" i="1" l="1"/>
  <c r="Q52" i="1"/>
  <c r="Q69" i="1"/>
  <c r="Q33" i="1"/>
  <c r="N292" i="1"/>
  <c r="O292" i="1"/>
  <c r="Q292" i="1" l="1"/>
  <c r="B294" i="1" s="1"/>
  <c r="B293" i="1"/>
</calcChain>
</file>

<file path=xl/sharedStrings.xml><?xml version="1.0" encoding="utf-8"?>
<sst xmlns="http://schemas.openxmlformats.org/spreadsheetml/2006/main" count="3545" uniqueCount="260">
  <si>
    <r>
      <t>SZCZEGÓŁOWY</t>
    </r>
    <r>
      <rPr>
        <sz val="12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OPIS PRZEDMIOTU ZAMÓWIENIA</t>
    </r>
  </si>
  <si>
    <r>
      <t xml:space="preserve">Przedmiotem zamówienia jest Zakup Energii Elektrycznej do obiektów </t>
    </r>
    <r>
      <rPr>
        <b/>
        <sz val="12"/>
        <color indexed="8"/>
        <rFont val="Arial"/>
        <family val="2"/>
        <charset val="238"/>
      </rPr>
      <t>Zamawiającego</t>
    </r>
    <r>
      <rPr>
        <sz val="12"/>
        <color indexed="8"/>
        <rFont val="Arial"/>
        <family val="2"/>
        <charset val="238"/>
      </rPr>
      <t>.</t>
    </r>
  </si>
  <si>
    <t>1.1.</t>
  </si>
  <si>
    <t>oświetlenie uliczne</t>
  </si>
  <si>
    <t>L.p.</t>
  </si>
  <si>
    <t xml:space="preserve">Punkt odbioru </t>
  </si>
  <si>
    <t>Rodzaj punktu poboru</t>
  </si>
  <si>
    <t>Adres
(miejscowość)</t>
  </si>
  <si>
    <t>Adres
(ulica)</t>
  </si>
  <si>
    <t>Nr pos.
ST</t>
  </si>
  <si>
    <t>Kod pocztowy</t>
  </si>
  <si>
    <t>Poczta</t>
  </si>
  <si>
    <t>Numer PPE</t>
  </si>
  <si>
    <t>Numer licznika</t>
  </si>
  <si>
    <t>Taryfa</t>
  </si>
  <si>
    <t>Moc umowna
[kW]</t>
  </si>
  <si>
    <t>Rzeczywiste zużycie energii [kWh]
w okresie
od 01.01.2018 r. do 31.12.2018 r.</t>
  </si>
  <si>
    <t>Umowa</t>
  </si>
  <si>
    <t>Dostawca energii</t>
  </si>
  <si>
    <t>Czas twania umowy</t>
  </si>
  <si>
    <t>OSD</t>
  </si>
  <si>
    <t>1 strefa</t>
  </si>
  <si>
    <t>2 strefa</t>
  </si>
  <si>
    <t>3 strefa</t>
  </si>
  <si>
    <t>31-12-2019</t>
  </si>
  <si>
    <t>C11o</t>
  </si>
  <si>
    <t>suma:</t>
  </si>
  <si>
    <t>kWh</t>
  </si>
  <si>
    <t>suma ogólna:</t>
  </si>
  <si>
    <t xml:space="preserve">1. </t>
  </si>
  <si>
    <t/>
  </si>
  <si>
    <t>C12a</t>
  </si>
  <si>
    <t>PGE Dystrybucja SA</t>
  </si>
  <si>
    <t xml:space="preserve">2. </t>
  </si>
  <si>
    <t xml:space="preserve">3. </t>
  </si>
  <si>
    <t xml:space="preserve">4. </t>
  </si>
  <si>
    <t>C11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</si>
  <si>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</si>
  <si>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</si>
  <si>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</si>
  <si>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</si>
  <si>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</si>
  <si>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</si>
  <si>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</si>
  <si>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</si>
  <si>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</si>
  <si>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</si>
  <si>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</si>
  <si>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</si>
  <si>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</si>
  <si>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</si>
  <si>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</si>
  <si>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</si>
  <si>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</si>
  <si>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</si>
  <si>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</si>
  <si>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</si>
  <si>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</si>
  <si>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</si>
  <si>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</si>
  <si>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</si>
  <si>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</si>
  <si>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</si>
  <si>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</si>
  <si>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</si>
  <si>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</si>
  <si>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</si>
  <si>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</si>
  <si>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</si>
  <si>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</si>
  <si>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</si>
  <si>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</si>
  <si>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</si>
  <si>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</si>
  <si>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</si>
  <si>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</si>
  <si>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</si>
  <si>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</si>
  <si>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</si>
  <si>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</si>
  <si>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</si>
  <si>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</si>
  <si>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</si>
  <si>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</si>
  <si>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</si>
  <si>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</si>
  <si>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</si>
  <si>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</si>
  <si>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</si>
  <si>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</si>
  <si>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</si>
  <si>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</si>
  <si>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</si>
  <si>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</si>
  <si>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</si>
  <si>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</si>
  <si>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</si>
  <si>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>Warszawska</t>
  </si>
  <si>
    <t xml:space="preserve">. </t>
  </si>
  <si>
    <t>1.2.</t>
  </si>
  <si>
    <t>1.3.</t>
  </si>
  <si>
    <t>Gmina Skomlin</t>
  </si>
  <si>
    <t>Skomlin</t>
  </si>
  <si>
    <t>Wichernik</t>
  </si>
  <si>
    <t>Brzeziny</t>
  </si>
  <si>
    <t>Klasak Mały</t>
  </si>
  <si>
    <t>Klasak Duży</t>
  </si>
  <si>
    <t>Toplin</t>
  </si>
  <si>
    <t>Zadole</t>
  </si>
  <si>
    <t>Bojanów</t>
  </si>
  <si>
    <t>Wróblew</t>
  </si>
  <si>
    <t>Malinówka</t>
  </si>
  <si>
    <t>Złota Góra</t>
  </si>
  <si>
    <t>Zbęk</t>
  </si>
  <si>
    <t>Walenczyzna</t>
  </si>
  <si>
    <t>Smugi</t>
  </si>
  <si>
    <t>Słupsko/ Kazimierz</t>
  </si>
  <si>
    <t>Słupsko/Wygoda</t>
  </si>
  <si>
    <t>Wrocławska</t>
  </si>
  <si>
    <t>Kusocińskiego</t>
  </si>
  <si>
    <t>Maręże</t>
  </si>
  <si>
    <t>00192163</t>
  </si>
  <si>
    <t>09258285</t>
  </si>
  <si>
    <t>83108132/ 21682162</t>
  </si>
  <si>
    <t>832093456/ 21607389</t>
  </si>
  <si>
    <t>01054757</t>
  </si>
  <si>
    <t>010406242/ 23411938</t>
  </si>
  <si>
    <t>83203364/ 289139</t>
  </si>
  <si>
    <t>01014184</t>
  </si>
  <si>
    <t>PZLELD070022090178</t>
  </si>
  <si>
    <t>PZLELD070022100179</t>
  </si>
  <si>
    <t>PZLELD070022110180</t>
  </si>
  <si>
    <t>PZLELD070022120181</t>
  </si>
  <si>
    <t>PZLELD070022130182</t>
  </si>
  <si>
    <t>PZLELD070022140183</t>
  </si>
  <si>
    <t>PZLELD070022150184</t>
  </si>
  <si>
    <t>PZLELD070022160185</t>
  </si>
  <si>
    <t>PZLELD070022170186</t>
  </si>
  <si>
    <t>PZLELD070022180187</t>
  </si>
  <si>
    <t>PZLELD070022190188</t>
  </si>
  <si>
    <t>PZLELD070022200189</t>
  </si>
  <si>
    <t>PZLELD070022210190</t>
  </si>
  <si>
    <t>PZLELD070022220191</t>
  </si>
  <si>
    <t>PZLELD070022230192</t>
  </si>
  <si>
    <t>PZLELD070022240193</t>
  </si>
  <si>
    <t>PZLELD070022250194</t>
  </si>
  <si>
    <t>PZLELD070022260195</t>
  </si>
  <si>
    <t>PZLELD070022270196</t>
  </si>
  <si>
    <t>PZLELD070022280100</t>
  </si>
  <si>
    <t>PZLELD070022290101</t>
  </si>
  <si>
    <t>PZLELD070022310103</t>
  </si>
  <si>
    <t>PZLELD070022320104</t>
  </si>
  <si>
    <t>PZLELD070022340106</t>
  </si>
  <si>
    <t>PZLELD070022360108</t>
  </si>
  <si>
    <t>PZLELD070022380110</t>
  </si>
  <si>
    <t>Orange Polska SA</t>
  </si>
  <si>
    <t>rozdzielona</t>
  </si>
  <si>
    <t>Gmina Skomlin (NIP: 832-197-16-51) - obiekty gminne</t>
  </si>
  <si>
    <t>Świetlica wiejska Brzeziny</t>
  </si>
  <si>
    <t>Urząd Gminy Skomlin</t>
  </si>
  <si>
    <t>Zaplecze warsztatowe</t>
  </si>
  <si>
    <t>Magazyn zbożowy</t>
  </si>
  <si>
    <t>Składowisko Odpadów - Niedźwiady</t>
  </si>
  <si>
    <t>83186172/ 18016827</t>
  </si>
  <si>
    <t>25484583/ 25484585</t>
  </si>
  <si>
    <t>00276843/ 6978966</t>
  </si>
  <si>
    <t>90151629/ 10143607</t>
  </si>
  <si>
    <t>09581013</t>
  </si>
  <si>
    <t>00184809</t>
  </si>
  <si>
    <t>00182060</t>
  </si>
  <si>
    <t>B11</t>
  </si>
  <si>
    <t>G11</t>
  </si>
  <si>
    <t>Kilińskiego</t>
  </si>
  <si>
    <t>Trojanowskiego</t>
  </si>
  <si>
    <t>Targowa</t>
  </si>
  <si>
    <t>Oczyszczalnia ścieków</t>
  </si>
  <si>
    <t>Hydrofornia Skomlin</t>
  </si>
  <si>
    <t>Gmina Skomlin – kotłownia</t>
  </si>
  <si>
    <t>Przepompownia ścieków</t>
  </si>
  <si>
    <t>Hydrofornia Wróblew</t>
  </si>
  <si>
    <t>Przepompownia</t>
  </si>
  <si>
    <t>Hydrofornia</t>
  </si>
  <si>
    <t>Przepompownia ścieków Toplin</t>
  </si>
  <si>
    <t>1.4.</t>
  </si>
  <si>
    <t>03419475/ 13532331</t>
  </si>
  <si>
    <t>50065150/ 12167822</t>
  </si>
  <si>
    <t>09256688</t>
  </si>
  <si>
    <t>90595648/ 6639613</t>
  </si>
  <si>
    <t>70470939/ 10799547</t>
  </si>
  <si>
    <t>08988086</t>
  </si>
  <si>
    <t>08680564</t>
  </si>
  <si>
    <t>Przedszkole w Skomlinie</t>
  </si>
  <si>
    <t>Gminna Biblioteka Publiczna w Skomlinie</t>
  </si>
  <si>
    <t>Parkowa</t>
  </si>
  <si>
    <t>Gmina Skomlin (NIP: 832-197-16-51) - szkoły, przedszkola, biblioteka</t>
  </si>
  <si>
    <t>Przepompownia ścieków P-9</t>
  </si>
  <si>
    <t>Urząd Gminy - Klub</t>
  </si>
  <si>
    <t>Dom Ludowy</t>
  </si>
  <si>
    <t>Ośrodek Sportu</t>
  </si>
  <si>
    <t xml:space="preserve">Urząd Gminy </t>
  </si>
  <si>
    <t>1.5.</t>
  </si>
  <si>
    <t>Gmina Skomlin (NIP: 832-197-16-51) - OSP</t>
  </si>
  <si>
    <t>OSP Wichernik</t>
  </si>
  <si>
    <t>OSP Skomlin</t>
  </si>
  <si>
    <t>OSP Wróblew</t>
  </si>
  <si>
    <t>OSP Toplin</t>
  </si>
  <si>
    <t>Urząd Gminy Skomlin i strażnica OSP</t>
  </si>
  <si>
    <t>.</t>
  </si>
  <si>
    <t>PLZELD070034730181</t>
  </si>
  <si>
    <t>PLZELD070034740182</t>
  </si>
  <si>
    <t>PLZELD070034760184</t>
  </si>
  <si>
    <t>PLZELD070561090146</t>
  </si>
  <si>
    <t>PLZELD070022050174</t>
  </si>
  <si>
    <t>PLZELD070022060175</t>
  </si>
  <si>
    <t>PLZELD070022070176</t>
  </si>
  <si>
    <t>PLZELD070022300102</t>
  </si>
  <si>
    <t>PLZELD070022330105</t>
  </si>
  <si>
    <t>PLZELD070022370109</t>
  </si>
  <si>
    <t>PLZELD070025040182</t>
  </si>
  <si>
    <t>PLZELD070025190100</t>
  </si>
  <si>
    <t>PLZELD070005790100</t>
  </si>
  <si>
    <t>PLZELD070400210160</t>
  </si>
  <si>
    <t>PLZELD070401010143</t>
  </si>
  <si>
    <t>PLZELD070561390176</t>
  </si>
  <si>
    <t>PLZELD070000670170</t>
  </si>
  <si>
    <t>PLZELD070034700178</t>
  </si>
  <si>
    <t>PLZELD070034710179</t>
  </si>
  <si>
    <t>PLZELD070034720180</t>
  </si>
  <si>
    <t>PLZELD070034750183</t>
  </si>
  <si>
    <t>PLZELD070034770185</t>
  </si>
  <si>
    <t>PLZELD070034780186</t>
  </si>
  <si>
    <t>PLZELD070561070144</t>
  </si>
  <si>
    <t>PLZELD070022080177</t>
  </si>
  <si>
    <t>PLZELD070022350107</t>
  </si>
  <si>
    <t>PLZELD070566950150</t>
  </si>
  <si>
    <t>PLZELD070593610100</t>
  </si>
  <si>
    <t>PLZELD070024720150</t>
  </si>
  <si>
    <t>PLZELD070024730151</t>
  </si>
  <si>
    <t>PLZELD070036330147</t>
  </si>
  <si>
    <t>PLZELD070036060120</t>
  </si>
  <si>
    <t>76063064</t>
  </si>
  <si>
    <t>PLZELD070399170153</t>
  </si>
  <si>
    <t>13 grudnia</t>
  </si>
  <si>
    <t>Wieluńska</t>
  </si>
  <si>
    <t>Łąkowa</t>
  </si>
  <si>
    <t>Sikorskiego</t>
  </si>
  <si>
    <t>m. 258</t>
  </si>
  <si>
    <t>Oddział Przedszkolny w Wicherniku</t>
  </si>
  <si>
    <t>PLZELD070394500171</t>
  </si>
  <si>
    <t>Piłsudskiego</t>
  </si>
  <si>
    <t>PLZELD070401130155</t>
  </si>
  <si>
    <t>PLZELD070398600193</t>
  </si>
  <si>
    <t>PLZELD070399860125</t>
  </si>
  <si>
    <t>Nowa taryfa</t>
  </si>
  <si>
    <t>Obecna taryfa</t>
  </si>
  <si>
    <t>Gmina Skomlin (NIP: 832-197-16-51) - oświetlenie uliczne</t>
  </si>
  <si>
    <t>Gmina Skomlin (NIP: 832-197-16-51) - oczyszczalnia, hydrofornie, przepompownie, kotłownia</t>
  </si>
  <si>
    <t>Skoła Podstawowa w Skomlinie</t>
  </si>
  <si>
    <r>
      <t xml:space="preserve">Poniższa tabela przedstawia obiekty objęte przedmiotem zamówienia  na okres od </t>
    </r>
    <r>
      <rPr>
        <b/>
        <sz val="12"/>
        <color theme="1"/>
        <rFont val="Arial"/>
        <family val="2"/>
        <charset val="238"/>
      </rPr>
      <t>1.02</t>
    </r>
    <r>
      <rPr>
        <sz val="12"/>
        <color theme="1"/>
        <rFont val="Arial"/>
        <family val="2"/>
        <charset val="238"/>
      </rPr>
      <t>.</t>
    </r>
    <r>
      <rPr>
        <b/>
        <sz val="12"/>
        <color indexed="8"/>
        <rFont val="Arial"/>
        <family val="2"/>
        <charset val="238"/>
      </rPr>
      <t>2020 do 31.01.2021</t>
    </r>
  </si>
  <si>
    <t>Szacowane zużycie energii [kWh]
w okresie
od 01.02.2020 r.
do 31.01.2021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</si>
</sst>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-000"/>
  </numFmts>
  <fonts count="16"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0" tint="-0.14999847407452621"/>
      <name val="Czcionka tekstu podstawowego"/>
      <family val="2"/>
      <charset val="238"/>
    </font>
    <font>
      <sz val="6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sz val="10"/>
      <color theme="0"/>
      <name val="Czcionka tekstu podstawowego"/>
      <charset val="238"/>
    </font>
    <font>
      <sz val="8"/>
      <name val="Czcionka tekstu podstawowego"/>
      <family val="2"/>
      <charset val="238"/>
    </font>
    <font>
      <sz val="10"/>
      <color theme="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theme="1"/>
      </right>
      <top style="thin">
        <color theme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auto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medium">
        <color auto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auto="1"/>
      </left>
      <right style="thin">
        <color theme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 indent="1"/>
    </xf>
    <xf numFmtId="3" fontId="10" fillId="0" borderId="10" xfId="0" applyNumberFormat="1" applyFont="1" applyBorder="1" applyAlignment="1">
      <alignment horizontal="right" vertical="center" wrapText="1" inden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right" vertical="center" indent="1"/>
    </xf>
    <xf numFmtId="0" fontId="11" fillId="3" borderId="13" xfId="0" applyFont="1" applyFill="1" applyBorder="1" applyAlignment="1">
      <alignment horizontal="right" vertical="center" indent="1"/>
    </xf>
    <xf numFmtId="0" fontId="12" fillId="3" borderId="13" xfId="0" applyFont="1" applyFill="1" applyBorder="1" applyAlignment="1">
      <alignment horizontal="right" vertical="center" indent="1"/>
    </xf>
    <xf numFmtId="3" fontId="12" fillId="3" borderId="13" xfId="0" applyNumberFormat="1" applyFont="1" applyFill="1" applyBorder="1" applyAlignment="1">
      <alignment horizontal="right" vertical="center" indent="1"/>
    </xf>
    <xf numFmtId="3" fontId="12" fillId="3" borderId="13" xfId="0" applyNumberFormat="1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right" vertical="center" indent="1"/>
    </xf>
    <xf numFmtId="0" fontId="11" fillId="3" borderId="14" xfId="0" applyFont="1" applyFill="1" applyBorder="1" applyAlignment="1">
      <alignment horizontal="right" vertical="center" inden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right" vertical="center" wrapText="1" inden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right" vertical="center" wrapText="1" indent="1"/>
    </xf>
    <xf numFmtId="3" fontId="10" fillId="0" borderId="6" xfId="0" applyNumberFormat="1" applyFont="1" applyBorder="1" applyAlignment="1">
      <alignment horizontal="right" vertical="center" wrapText="1" indent="1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right" vertical="center" wrapText="1" indent="1"/>
    </xf>
    <xf numFmtId="3" fontId="10" fillId="0" borderId="21" xfId="0" applyNumberFormat="1" applyFont="1" applyBorder="1" applyAlignment="1">
      <alignment horizontal="right" vertical="center" wrapText="1" indent="1"/>
    </xf>
    <xf numFmtId="0" fontId="8" fillId="0" borderId="21" xfId="0" applyFont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right" vertical="center" indent="1"/>
    </xf>
    <xf numFmtId="0" fontId="11" fillId="3" borderId="23" xfId="0" applyFont="1" applyFill="1" applyBorder="1" applyAlignment="1">
      <alignment horizontal="right" vertical="center" indent="1"/>
    </xf>
    <xf numFmtId="0" fontId="12" fillId="3" borderId="23" xfId="0" applyFont="1" applyFill="1" applyBorder="1" applyAlignment="1">
      <alignment horizontal="right" vertical="center" indent="1"/>
    </xf>
    <xf numFmtId="3" fontId="12" fillId="3" borderId="23" xfId="0" applyNumberFormat="1" applyFont="1" applyFill="1" applyBorder="1" applyAlignment="1">
      <alignment horizontal="right" vertical="center" indent="1"/>
    </xf>
    <xf numFmtId="3" fontId="12" fillId="3" borderId="23" xfId="0" applyNumberFormat="1" applyFont="1" applyFill="1" applyBorder="1" applyAlignment="1">
      <alignment horizontal="left" vertical="center"/>
    </xf>
    <xf numFmtId="0" fontId="13" fillId="3" borderId="23" xfId="0" applyFont="1" applyFill="1" applyBorder="1" applyAlignment="1">
      <alignment horizontal="right" vertical="center" indent="1"/>
    </xf>
    <xf numFmtId="0" fontId="11" fillId="3" borderId="24" xfId="0" applyFont="1" applyFill="1" applyBorder="1" applyAlignment="1">
      <alignment horizontal="right" vertical="center" indent="1"/>
    </xf>
    <xf numFmtId="3" fontId="0" fillId="0" borderId="0" xfId="0" applyNumberFormat="1" applyAlignment="1">
      <alignment horizontal="right" indent="1"/>
    </xf>
    <xf numFmtId="0" fontId="11" fillId="3" borderId="25" xfId="0" applyFont="1" applyFill="1" applyBorder="1" applyAlignment="1">
      <alignment horizontal="right" vertical="center" indent="1"/>
    </xf>
    <xf numFmtId="0" fontId="11" fillId="3" borderId="26" xfId="0" applyFont="1" applyFill="1" applyBorder="1" applyAlignment="1">
      <alignment horizontal="right" vertical="center" indent="1"/>
    </xf>
    <xf numFmtId="0" fontId="12" fillId="3" borderId="26" xfId="0" applyFont="1" applyFill="1" applyBorder="1" applyAlignment="1">
      <alignment horizontal="right" vertical="center" indent="1"/>
    </xf>
    <xf numFmtId="0" fontId="13" fillId="3" borderId="26" xfId="0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49" fontId="9" fillId="0" borderId="10" xfId="0" applyNumberFormat="1" applyFont="1" applyBorder="1" applyAlignment="1">
      <alignment horizontal="right" vertical="center" wrapText="1" indent="1"/>
    </xf>
    <xf numFmtId="0" fontId="8" fillId="2" borderId="6" xfId="0" applyFont="1" applyFill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right" vertical="center" wrapText="1" inden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right" vertical="center" wrapText="1" indent="1"/>
    </xf>
    <xf numFmtId="0" fontId="8" fillId="2" borderId="6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wrapText="1"/>
    </xf>
    <xf numFmtId="0" fontId="9" fillId="0" borderId="9" xfId="0" applyFont="1" applyBorder="1" applyAlignment="1">
      <alignment horizontal="right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/>
    <xf numFmtId="0" fontId="0" fillId="0" borderId="0" xfId="0" applyAlignment="1"/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U295"/>
  <sheetViews>
    <sheetView tabSelected="1" workbookViewId="0">
      <pane ySplit="6" topLeftCell="A79" activePane="bottomLeft" state="frozen"/>
      <selection pane="bottomLeft" activeCell="Q7" sqref="Q7"/>
    </sheetView>
  </sheetViews>
  <sheetFormatPr defaultRowHeight="14.25" outlineLevelRow="1"/>
  <cols>
    <col min="1" max="1" width="3.375" customWidth="1"/>
    <col min="2" max="2" width="6.375" customWidth="1"/>
    <col min="3" max="3" width="14" customWidth="1"/>
    <col min="4" max="4" width="7.75" customWidth="1"/>
    <col min="5" max="5" width="8.5" customWidth="1"/>
    <col min="6" max="6" width="5.5" customWidth="1"/>
    <col min="7" max="7" width="4.75" customWidth="1"/>
    <col min="8" max="8" width="6.375" customWidth="1"/>
    <col min="9" max="9" width="12.75" customWidth="1"/>
    <col min="10" max="10" width="8.375" customWidth="1"/>
    <col min="11" max="12" width="4.875" customWidth="1"/>
    <col min="13" max="13" width="4.25" customWidth="1"/>
    <col min="14" max="15" width="8.625" customWidth="1"/>
    <col min="16" max="16" width="9.625" hidden="1" customWidth="1"/>
    <col min="17" max="17" width="9.625" customWidth="1"/>
    <col min="18" max="18" width="6.625" customWidth="1"/>
    <col min="19" max="19" width="5.625" customWidth="1"/>
    <col min="20" max="20" width="6.5" customWidth="1"/>
    <col min="21" max="21" width="7" customWidth="1"/>
    <col min="22" max="22" width="10.875" bestFit="1" customWidth="1"/>
    <col min="250" max="250" width="3.375" customWidth="1"/>
    <col min="251" max="251" width="6.375" customWidth="1"/>
    <col min="252" max="252" width="14" customWidth="1"/>
    <col min="253" max="253" width="7.375" customWidth="1"/>
    <col min="254" max="254" width="8" customWidth="1"/>
    <col min="255" max="255" width="5.5" customWidth="1"/>
    <col min="256" max="256" width="4.75" customWidth="1"/>
    <col min="257" max="257" width="6.375" customWidth="1"/>
    <col min="258" max="258" width="12.75" customWidth="1"/>
    <col min="259" max="259" width="8.375" customWidth="1"/>
    <col min="260" max="260" width="4.875" customWidth="1"/>
    <col min="261" max="263" width="4.25" customWidth="1"/>
    <col min="264" max="265" width="8.625" customWidth="1"/>
    <col min="266" max="266" width="0" hidden="1" customWidth="1"/>
    <col min="267" max="267" width="9.625" customWidth="1"/>
    <col min="268" max="268" width="6.625" customWidth="1"/>
    <col min="269" max="269" width="5.625" customWidth="1"/>
    <col min="270" max="270" width="6.5" customWidth="1"/>
    <col min="271" max="271" width="7" customWidth="1"/>
    <col min="272" max="272" width="5.875" customWidth="1"/>
    <col min="273" max="273" width="24.125" customWidth="1"/>
    <col min="506" max="506" width="3.375" customWidth="1"/>
    <col min="507" max="507" width="6.375" customWidth="1"/>
    <col min="508" max="508" width="14" customWidth="1"/>
    <col min="509" max="509" width="7.375" customWidth="1"/>
    <col min="510" max="510" width="8" customWidth="1"/>
    <col min="511" max="511" width="5.5" customWidth="1"/>
    <col min="512" max="512" width="4.75" customWidth="1"/>
    <col min="513" max="513" width="6.375" customWidth="1"/>
    <col min="514" max="514" width="12.75" customWidth="1"/>
    <col min="515" max="515" width="8.375" customWidth="1"/>
    <col min="516" max="516" width="4.875" customWidth="1"/>
    <col min="517" max="519" width="4.25" customWidth="1"/>
    <col min="520" max="521" width="8.625" customWidth="1"/>
    <col min="522" max="522" width="0" hidden="1" customWidth="1"/>
    <col min="523" max="523" width="9.625" customWidth="1"/>
    <col min="524" max="524" width="6.625" customWidth="1"/>
    <col min="525" max="525" width="5.625" customWidth="1"/>
    <col min="526" max="526" width="6.5" customWidth="1"/>
    <col min="527" max="527" width="7" customWidth="1"/>
    <col min="528" max="528" width="5.875" customWidth="1"/>
    <col min="529" max="529" width="24.125" customWidth="1"/>
    <col min="762" max="762" width="3.375" customWidth="1"/>
    <col min="763" max="763" width="6.375" customWidth="1"/>
    <col min="764" max="764" width="14" customWidth="1"/>
    <col min="765" max="765" width="7.375" customWidth="1"/>
    <col min="766" max="766" width="8" customWidth="1"/>
    <col min="767" max="767" width="5.5" customWidth="1"/>
    <col min="768" max="768" width="4.75" customWidth="1"/>
    <col min="769" max="769" width="6.375" customWidth="1"/>
    <col min="770" max="770" width="12.75" customWidth="1"/>
    <col min="771" max="771" width="8.375" customWidth="1"/>
    <col min="772" max="772" width="4.875" customWidth="1"/>
    <col min="773" max="775" width="4.25" customWidth="1"/>
    <col min="776" max="777" width="8.625" customWidth="1"/>
    <col min="778" max="778" width="0" hidden="1" customWidth="1"/>
    <col min="779" max="779" width="9.625" customWidth="1"/>
    <col min="780" max="780" width="6.625" customWidth="1"/>
    <col min="781" max="781" width="5.625" customWidth="1"/>
    <col min="782" max="782" width="6.5" customWidth="1"/>
    <col min="783" max="783" width="7" customWidth="1"/>
    <col min="784" max="784" width="5.875" customWidth="1"/>
    <col min="785" max="785" width="24.125" customWidth="1"/>
    <col min="1018" max="1018" width="3.375" customWidth="1"/>
    <col min="1019" max="1019" width="6.375" customWidth="1"/>
    <col min="1020" max="1020" width="14" customWidth="1"/>
    <col min="1021" max="1021" width="7.375" customWidth="1"/>
    <col min="1022" max="1022" width="8" customWidth="1"/>
    <col min="1023" max="1023" width="5.5" customWidth="1"/>
    <col min="1024" max="1024" width="4.75" customWidth="1"/>
    <col min="1025" max="1025" width="6.375" customWidth="1"/>
    <col min="1026" max="1026" width="12.75" customWidth="1"/>
    <col min="1027" max="1027" width="8.375" customWidth="1"/>
    <col min="1028" max="1028" width="4.875" customWidth="1"/>
    <col min="1029" max="1031" width="4.25" customWidth="1"/>
    <col min="1032" max="1033" width="8.625" customWidth="1"/>
    <col min="1034" max="1034" width="0" hidden="1" customWidth="1"/>
    <col min="1035" max="1035" width="9.625" customWidth="1"/>
    <col min="1036" max="1036" width="6.625" customWidth="1"/>
    <col min="1037" max="1037" width="5.625" customWidth="1"/>
    <col min="1038" max="1038" width="6.5" customWidth="1"/>
    <col min="1039" max="1039" width="7" customWidth="1"/>
    <col min="1040" max="1040" width="5.875" customWidth="1"/>
    <col min="1041" max="1041" width="24.125" customWidth="1"/>
    <col min="1274" max="1274" width="3.375" customWidth="1"/>
    <col min="1275" max="1275" width="6.375" customWidth="1"/>
    <col min="1276" max="1276" width="14" customWidth="1"/>
    <col min="1277" max="1277" width="7.375" customWidth="1"/>
    <col min="1278" max="1278" width="8" customWidth="1"/>
    <col min="1279" max="1279" width="5.5" customWidth="1"/>
    <col min="1280" max="1280" width="4.75" customWidth="1"/>
    <col min="1281" max="1281" width="6.375" customWidth="1"/>
    <col min="1282" max="1282" width="12.75" customWidth="1"/>
    <col min="1283" max="1283" width="8.375" customWidth="1"/>
    <col min="1284" max="1284" width="4.875" customWidth="1"/>
    <col min="1285" max="1287" width="4.25" customWidth="1"/>
    <col min="1288" max="1289" width="8.625" customWidth="1"/>
    <col min="1290" max="1290" width="0" hidden="1" customWidth="1"/>
    <col min="1291" max="1291" width="9.625" customWidth="1"/>
    <col min="1292" max="1292" width="6.625" customWidth="1"/>
    <col min="1293" max="1293" width="5.625" customWidth="1"/>
    <col min="1294" max="1294" width="6.5" customWidth="1"/>
    <col min="1295" max="1295" width="7" customWidth="1"/>
    <col min="1296" max="1296" width="5.875" customWidth="1"/>
    <col min="1297" max="1297" width="24.125" customWidth="1"/>
    <col min="1530" max="1530" width="3.375" customWidth="1"/>
    <col min="1531" max="1531" width="6.375" customWidth="1"/>
    <col min="1532" max="1532" width="14" customWidth="1"/>
    <col min="1533" max="1533" width="7.375" customWidth="1"/>
    <col min="1534" max="1534" width="8" customWidth="1"/>
    <col min="1535" max="1535" width="5.5" customWidth="1"/>
    <col min="1536" max="1536" width="4.75" customWidth="1"/>
    <col min="1537" max="1537" width="6.375" customWidth="1"/>
    <col min="1538" max="1538" width="12.75" customWidth="1"/>
    <col min="1539" max="1539" width="8.375" customWidth="1"/>
    <col min="1540" max="1540" width="4.875" customWidth="1"/>
    <col min="1541" max="1543" width="4.25" customWidth="1"/>
    <col min="1544" max="1545" width="8.625" customWidth="1"/>
    <col min="1546" max="1546" width="0" hidden="1" customWidth="1"/>
    <col min="1547" max="1547" width="9.625" customWidth="1"/>
    <col min="1548" max="1548" width="6.625" customWidth="1"/>
    <col min="1549" max="1549" width="5.625" customWidth="1"/>
    <col min="1550" max="1550" width="6.5" customWidth="1"/>
    <col min="1551" max="1551" width="7" customWidth="1"/>
    <col min="1552" max="1552" width="5.875" customWidth="1"/>
    <col min="1553" max="1553" width="24.125" customWidth="1"/>
    <col min="1786" max="1786" width="3.375" customWidth="1"/>
    <col min="1787" max="1787" width="6.375" customWidth="1"/>
    <col min="1788" max="1788" width="14" customWidth="1"/>
    <col min="1789" max="1789" width="7.375" customWidth="1"/>
    <col min="1790" max="1790" width="8" customWidth="1"/>
    <col min="1791" max="1791" width="5.5" customWidth="1"/>
    <col min="1792" max="1792" width="4.75" customWidth="1"/>
    <col min="1793" max="1793" width="6.375" customWidth="1"/>
    <col min="1794" max="1794" width="12.75" customWidth="1"/>
    <col min="1795" max="1795" width="8.375" customWidth="1"/>
    <col min="1796" max="1796" width="4.875" customWidth="1"/>
    <col min="1797" max="1799" width="4.25" customWidth="1"/>
    <col min="1800" max="1801" width="8.625" customWidth="1"/>
    <col min="1802" max="1802" width="0" hidden="1" customWidth="1"/>
    <col min="1803" max="1803" width="9.625" customWidth="1"/>
    <col min="1804" max="1804" width="6.625" customWidth="1"/>
    <col min="1805" max="1805" width="5.625" customWidth="1"/>
    <col min="1806" max="1806" width="6.5" customWidth="1"/>
    <col min="1807" max="1807" width="7" customWidth="1"/>
    <col min="1808" max="1808" width="5.875" customWidth="1"/>
    <col min="1809" max="1809" width="24.125" customWidth="1"/>
    <col min="2042" max="2042" width="3.375" customWidth="1"/>
    <col min="2043" max="2043" width="6.375" customWidth="1"/>
    <col min="2044" max="2044" width="14" customWidth="1"/>
    <col min="2045" max="2045" width="7.375" customWidth="1"/>
    <col min="2046" max="2046" width="8" customWidth="1"/>
    <col min="2047" max="2047" width="5.5" customWidth="1"/>
    <col min="2048" max="2048" width="4.75" customWidth="1"/>
    <col min="2049" max="2049" width="6.375" customWidth="1"/>
    <col min="2050" max="2050" width="12.75" customWidth="1"/>
    <col min="2051" max="2051" width="8.375" customWidth="1"/>
    <col min="2052" max="2052" width="4.875" customWidth="1"/>
    <col min="2053" max="2055" width="4.25" customWidth="1"/>
    <col min="2056" max="2057" width="8.625" customWidth="1"/>
    <col min="2058" max="2058" width="0" hidden="1" customWidth="1"/>
    <col min="2059" max="2059" width="9.625" customWidth="1"/>
    <col min="2060" max="2060" width="6.625" customWidth="1"/>
    <col min="2061" max="2061" width="5.625" customWidth="1"/>
    <col min="2062" max="2062" width="6.5" customWidth="1"/>
    <col min="2063" max="2063" width="7" customWidth="1"/>
    <col min="2064" max="2064" width="5.875" customWidth="1"/>
    <col min="2065" max="2065" width="24.125" customWidth="1"/>
    <col min="2298" max="2298" width="3.375" customWidth="1"/>
    <col min="2299" max="2299" width="6.375" customWidth="1"/>
    <col min="2300" max="2300" width="14" customWidth="1"/>
    <col min="2301" max="2301" width="7.375" customWidth="1"/>
    <col min="2302" max="2302" width="8" customWidth="1"/>
    <col min="2303" max="2303" width="5.5" customWidth="1"/>
    <col min="2304" max="2304" width="4.75" customWidth="1"/>
    <col min="2305" max="2305" width="6.375" customWidth="1"/>
    <col min="2306" max="2306" width="12.75" customWidth="1"/>
    <col min="2307" max="2307" width="8.375" customWidth="1"/>
    <col min="2308" max="2308" width="4.875" customWidth="1"/>
    <col min="2309" max="2311" width="4.25" customWidth="1"/>
    <col min="2312" max="2313" width="8.625" customWidth="1"/>
    <col min="2314" max="2314" width="0" hidden="1" customWidth="1"/>
    <col min="2315" max="2315" width="9.625" customWidth="1"/>
    <col min="2316" max="2316" width="6.625" customWidth="1"/>
    <col min="2317" max="2317" width="5.625" customWidth="1"/>
    <col min="2318" max="2318" width="6.5" customWidth="1"/>
    <col min="2319" max="2319" width="7" customWidth="1"/>
    <col min="2320" max="2320" width="5.875" customWidth="1"/>
    <col min="2321" max="2321" width="24.125" customWidth="1"/>
    <col min="2554" max="2554" width="3.375" customWidth="1"/>
    <col min="2555" max="2555" width="6.375" customWidth="1"/>
    <col min="2556" max="2556" width="14" customWidth="1"/>
    <col min="2557" max="2557" width="7.375" customWidth="1"/>
    <col min="2558" max="2558" width="8" customWidth="1"/>
    <col min="2559" max="2559" width="5.5" customWidth="1"/>
    <col min="2560" max="2560" width="4.75" customWidth="1"/>
    <col min="2561" max="2561" width="6.375" customWidth="1"/>
    <col min="2562" max="2562" width="12.75" customWidth="1"/>
    <col min="2563" max="2563" width="8.375" customWidth="1"/>
    <col min="2564" max="2564" width="4.875" customWidth="1"/>
    <col min="2565" max="2567" width="4.25" customWidth="1"/>
    <col min="2568" max="2569" width="8.625" customWidth="1"/>
    <col min="2570" max="2570" width="0" hidden="1" customWidth="1"/>
    <col min="2571" max="2571" width="9.625" customWidth="1"/>
    <col min="2572" max="2572" width="6.625" customWidth="1"/>
    <col min="2573" max="2573" width="5.625" customWidth="1"/>
    <col min="2574" max="2574" width="6.5" customWidth="1"/>
    <col min="2575" max="2575" width="7" customWidth="1"/>
    <col min="2576" max="2576" width="5.875" customWidth="1"/>
    <col min="2577" max="2577" width="24.125" customWidth="1"/>
    <col min="2810" max="2810" width="3.375" customWidth="1"/>
    <col min="2811" max="2811" width="6.375" customWidth="1"/>
    <col min="2812" max="2812" width="14" customWidth="1"/>
    <col min="2813" max="2813" width="7.375" customWidth="1"/>
    <col min="2814" max="2814" width="8" customWidth="1"/>
    <col min="2815" max="2815" width="5.5" customWidth="1"/>
    <col min="2816" max="2816" width="4.75" customWidth="1"/>
    <col min="2817" max="2817" width="6.375" customWidth="1"/>
    <col min="2818" max="2818" width="12.75" customWidth="1"/>
    <col min="2819" max="2819" width="8.375" customWidth="1"/>
    <col min="2820" max="2820" width="4.875" customWidth="1"/>
    <col min="2821" max="2823" width="4.25" customWidth="1"/>
    <col min="2824" max="2825" width="8.625" customWidth="1"/>
    <col min="2826" max="2826" width="0" hidden="1" customWidth="1"/>
    <col min="2827" max="2827" width="9.625" customWidth="1"/>
    <col min="2828" max="2828" width="6.625" customWidth="1"/>
    <col min="2829" max="2829" width="5.625" customWidth="1"/>
    <col min="2830" max="2830" width="6.5" customWidth="1"/>
    <col min="2831" max="2831" width="7" customWidth="1"/>
    <col min="2832" max="2832" width="5.875" customWidth="1"/>
    <col min="2833" max="2833" width="24.125" customWidth="1"/>
    <col min="3066" max="3066" width="3.375" customWidth="1"/>
    <col min="3067" max="3067" width="6.375" customWidth="1"/>
    <col min="3068" max="3068" width="14" customWidth="1"/>
    <col min="3069" max="3069" width="7.375" customWidth="1"/>
    <col min="3070" max="3070" width="8" customWidth="1"/>
    <col min="3071" max="3071" width="5.5" customWidth="1"/>
    <col min="3072" max="3072" width="4.75" customWidth="1"/>
    <col min="3073" max="3073" width="6.375" customWidth="1"/>
    <col min="3074" max="3074" width="12.75" customWidth="1"/>
    <col min="3075" max="3075" width="8.375" customWidth="1"/>
    <col min="3076" max="3076" width="4.875" customWidth="1"/>
    <col min="3077" max="3079" width="4.25" customWidth="1"/>
    <col min="3080" max="3081" width="8.625" customWidth="1"/>
    <col min="3082" max="3082" width="0" hidden="1" customWidth="1"/>
    <col min="3083" max="3083" width="9.625" customWidth="1"/>
    <col min="3084" max="3084" width="6.625" customWidth="1"/>
    <col min="3085" max="3085" width="5.625" customWidth="1"/>
    <col min="3086" max="3086" width="6.5" customWidth="1"/>
    <col min="3087" max="3087" width="7" customWidth="1"/>
    <col min="3088" max="3088" width="5.875" customWidth="1"/>
    <col min="3089" max="3089" width="24.125" customWidth="1"/>
    <col min="3322" max="3322" width="3.375" customWidth="1"/>
    <col min="3323" max="3323" width="6.375" customWidth="1"/>
    <col min="3324" max="3324" width="14" customWidth="1"/>
    <col min="3325" max="3325" width="7.375" customWidth="1"/>
    <col min="3326" max="3326" width="8" customWidth="1"/>
    <col min="3327" max="3327" width="5.5" customWidth="1"/>
    <col min="3328" max="3328" width="4.75" customWidth="1"/>
    <col min="3329" max="3329" width="6.375" customWidth="1"/>
    <col min="3330" max="3330" width="12.75" customWidth="1"/>
    <col min="3331" max="3331" width="8.375" customWidth="1"/>
    <col min="3332" max="3332" width="4.875" customWidth="1"/>
    <col min="3333" max="3335" width="4.25" customWidth="1"/>
    <col min="3336" max="3337" width="8.625" customWidth="1"/>
    <col min="3338" max="3338" width="0" hidden="1" customWidth="1"/>
    <col min="3339" max="3339" width="9.625" customWidth="1"/>
    <col min="3340" max="3340" width="6.625" customWidth="1"/>
    <col min="3341" max="3341" width="5.625" customWidth="1"/>
    <col min="3342" max="3342" width="6.5" customWidth="1"/>
    <col min="3343" max="3343" width="7" customWidth="1"/>
    <col min="3344" max="3344" width="5.875" customWidth="1"/>
    <col min="3345" max="3345" width="24.125" customWidth="1"/>
    <col min="3578" max="3578" width="3.375" customWidth="1"/>
    <col min="3579" max="3579" width="6.375" customWidth="1"/>
    <col min="3580" max="3580" width="14" customWidth="1"/>
    <col min="3581" max="3581" width="7.375" customWidth="1"/>
    <col min="3582" max="3582" width="8" customWidth="1"/>
    <col min="3583" max="3583" width="5.5" customWidth="1"/>
    <col min="3584" max="3584" width="4.75" customWidth="1"/>
    <col min="3585" max="3585" width="6.375" customWidth="1"/>
    <col min="3586" max="3586" width="12.75" customWidth="1"/>
    <col min="3587" max="3587" width="8.375" customWidth="1"/>
    <col min="3588" max="3588" width="4.875" customWidth="1"/>
    <col min="3589" max="3591" width="4.25" customWidth="1"/>
    <col min="3592" max="3593" width="8.625" customWidth="1"/>
    <col min="3594" max="3594" width="0" hidden="1" customWidth="1"/>
    <col min="3595" max="3595" width="9.625" customWidth="1"/>
    <col min="3596" max="3596" width="6.625" customWidth="1"/>
    <col min="3597" max="3597" width="5.625" customWidth="1"/>
    <col min="3598" max="3598" width="6.5" customWidth="1"/>
    <col min="3599" max="3599" width="7" customWidth="1"/>
    <col min="3600" max="3600" width="5.875" customWidth="1"/>
    <col min="3601" max="3601" width="24.125" customWidth="1"/>
    <col min="3834" max="3834" width="3.375" customWidth="1"/>
    <col min="3835" max="3835" width="6.375" customWidth="1"/>
    <col min="3836" max="3836" width="14" customWidth="1"/>
    <col min="3837" max="3837" width="7.375" customWidth="1"/>
    <col min="3838" max="3838" width="8" customWidth="1"/>
    <col min="3839" max="3839" width="5.5" customWidth="1"/>
    <col min="3840" max="3840" width="4.75" customWidth="1"/>
    <col min="3841" max="3841" width="6.375" customWidth="1"/>
    <col min="3842" max="3842" width="12.75" customWidth="1"/>
    <col min="3843" max="3843" width="8.375" customWidth="1"/>
    <col min="3844" max="3844" width="4.875" customWidth="1"/>
    <col min="3845" max="3847" width="4.25" customWidth="1"/>
    <col min="3848" max="3849" width="8.625" customWidth="1"/>
    <col min="3850" max="3850" width="0" hidden="1" customWidth="1"/>
    <col min="3851" max="3851" width="9.625" customWidth="1"/>
    <col min="3852" max="3852" width="6.625" customWidth="1"/>
    <col min="3853" max="3853" width="5.625" customWidth="1"/>
    <col min="3854" max="3854" width="6.5" customWidth="1"/>
    <col min="3855" max="3855" width="7" customWidth="1"/>
    <col min="3856" max="3856" width="5.875" customWidth="1"/>
    <col min="3857" max="3857" width="24.125" customWidth="1"/>
    <col min="4090" max="4090" width="3.375" customWidth="1"/>
    <col min="4091" max="4091" width="6.375" customWidth="1"/>
    <col min="4092" max="4092" width="14" customWidth="1"/>
    <col min="4093" max="4093" width="7.375" customWidth="1"/>
    <col min="4094" max="4094" width="8" customWidth="1"/>
    <col min="4095" max="4095" width="5.5" customWidth="1"/>
    <col min="4096" max="4096" width="4.75" customWidth="1"/>
    <col min="4097" max="4097" width="6.375" customWidth="1"/>
    <col min="4098" max="4098" width="12.75" customWidth="1"/>
    <col min="4099" max="4099" width="8.375" customWidth="1"/>
    <col min="4100" max="4100" width="4.875" customWidth="1"/>
    <col min="4101" max="4103" width="4.25" customWidth="1"/>
    <col min="4104" max="4105" width="8.625" customWidth="1"/>
    <col min="4106" max="4106" width="0" hidden="1" customWidth="1"/>
    <col min="4107" max="4107" width="9.625" customWidth="1"/>
    <col min="4108" max="4108" width="6.625" customWidth="1"/>
    <col min="4109" max="4109" width="5.625" customWidth="1"/>
    <col min="4110" max="4110" width="6.5" customWidth="1"/>
    <col min="4111" max="4111" width="7" customWidth="1"/>
    <col min="4112" max="4112" width="5.875" customWidth="1"/>
    <col min="4113" max="4113" width="24.125" customWidth="1"/>
    <col min="4346" max="4346" width="3.375" customWidth="1"/>
    <col min="4347" max="4347" width="6.375" customWidth="1"/>
    <col min="4348" max="4348" width="14" customWidth="1"/>
    <col min="4349" max="4349" width="7.375" customWidth="1"/>
    <col min="4350" max="4350" width="8" customWidth="1"/>
    <col min="4351" max="4351" width="5.5" customWidth="1"/>
    <col min="4352" max="4352" width="4.75" customWidth="1"/>
    <col min="4353" max="4353" width="6.375" customWidth="1"/>
    <col min="4354" max="4354" width="12.75" customWidth="1"/>
    <col min="4355" max="4355" width="8.375" customWidth="1"/>
    <col min="4356" max="4356" width="4.875" customWidth="1"/>
    <col min="4357" max="4359" width="4.25" customWidth="1"/>
    <col min="4360" max="4361" width="8.625" customWidth="1"/>
    <col min="4362" max="4362" width="0" hidden="1" customWidth="1"/>
    <col min="4363" max="4363" width="9.625" customWidth="1"/>
    <col min="4364" max="4364" width="6.625" customWidth="1"/>
    <col min="4365" max="4365" width="5.625" customWidth="1"/>
    <col min="4366" max="4366" width="6.5" customWidth="1"/>
    <col min="4367" max="4367" width="7" customWidth="1"/>
    <col min="4368" max="4368" width="5.875" customWidth="1"/>
    <col min="4369" max="4369" width="24.125" customWidth="1"/>
    <col min="4602" max="4602" width="3.375" customWidth="1"/>
    <col min="4603" max="4603" width="6.375" customWidth="1"/>
    <col min="4604" max="4604" width="14" customWidth="1"/>
    <col min="4605" max="4605" width="7.375" customWidth="1"/>
    <col min="4606" max="4606" width="8" customWidth="1"/>
    <col min="4607" max="4607" width="5.5" customWidth="1"/>
    <col min="4608" max="4608" width="4.75" customWidth="1"/>
    <col min="4609" max="4609" width="6.375" customWidth="1"/>
    <col min="4610" max="4610" width="12.75" customWidth="1"/>
    <col min="4611" max="4611" width="8.375" customWidth="1"/>
    <col min="4612" max="4612" width="4.875" customWidth="1"/>
    <col min="4613" max="4615" width="4.25" customWidth="1"/>
    <col min="4616" max="4617" width="8.625" customWidth="1"/>
    <col min="4618" max="4618" width="0" hidden="1" customWidth="1"/>
    <col min="4619" max="4619" width="9.625" customWidth="1"/>
    <col min="4620" max="4620" width="6.625" customWidth="1"/>
    <col min="4621" max="4621" width="5.625" customWidth="1"/>
    <col min="4622" max="4622" width="6.5" customWidth="1"/>
    <col min="4623" max="4623" width="7" customWidth="1"/>
    <col min="4624" max="4624" width="5.875" customWidth="1"/>
    <col min="4625" max="4625" width="24.125" customWidth="1"/>
    <col min="4858" max="4858" width="3.375" customWidth="1"/>
    <col min="4859" max="4859" width="6.375" customWidth="1"/>
    <col min="4860" max="4860" width="14" customWidth="1"/>
    <col min="4861" max="4861" width="7.375" customWidth="1"/>
    <col min="4862" max="4862" width="8" customWidth="1"/>
    <col min="4863" max="4863" width="5.5" customWidth="1"/>
    <col min="4864" max="4864" width="4.75" customWidth="1"/>
    <col min="4865" max="4865" width="6.375" customWidth="1"/>
    <col min="4866" max="4866" width="12.75" customWidth="1"/>
    <col min="4867" max="4867" width="8.375" customWidth="1"/>
    <col min="4868" max="4868" width="4.875" customWidth="1"/>
    <col min="4869" max="4871" width="4.25" customWidth="1"/>
    <col min="4872" max="4873" width="8.625" customWidth="1"/>
    <col min="4874" max="4874" width="0" hidden="1" customWidth="1"/>
    <col min="4875" max="4875" width="9.625" customWidth="1"/>
    <col min="4876" max="4876" width="6.625" customWidth="1"/>
    <col min="4877" max="4877" width="5.625" customWidth="1"/>
    <col min="4878" max="4878" width="6.5" customWidth="1"/>
    <col min="4879" max="4879" width="7" customWidth="1"/>
    <col min="4880" max="4880" width="5.875" customWidth="1"/>
    <col min="4881" max="4881" width="24.125" customWidth="1"/>
    <col min="5114" max="5114" width="3.375" customWidth="1"/>
    <col min="5115" max="5115" width="6.375" customWidth="1"/>
    <col min="5116" max="5116" width="14" customWidth="1"/>
    <col min="5117" max="5117" width="7.375" customWidth="1"/>
    <col min="5118" max="5118" width="8" customWidth="1"/>
    <col min="5119" max="5119" width="5.5" customWidth="1"/>
    <col min="5120" max="5120" width="4.75" customWidth="1"/>
    <col min="5121" max="5121" width="6.375" customWidth="1"/>
    <col min="5122" max="5122" width="12.75" customWidth="1"/>
    <col min="5123" max="5123" width="8.375" customWidth="1"/>
    <col min="5124" max="5124" width="4.875" customWidth="1"/>
    <col min="5125" max="5127" width="4.25" customWidth="1"/>
    <col min="5128" max="5129" width="8.625" customWidth="1"/>
    <col min="5130" max="5130" width="0" hidden="1" customWidth="1"/>
    <col min="5131" max="5131" width="9.625" customWidth="1"/>
    <col min="5132" max="5132" width="6.625" customWidth="1"/>
    <col min="5133" max="5133" width="5.625" customWidth="1"/>
    <col min="5134" max="5134" width="6.5" customWidth="1"/>
    <col min="5135" max="5135" width="7" customWidth="1"/>
    <col min="5136" max="5136" width="5.875" customWidth="1"/>
    <col min="5137" max="5137" width="24.125" customWidth="1"/>
    <col min="5370" max="5370" width="3.375" customWidth="1"/>
    <col min="5371" max="5371" width="6.375" customWidth="1"/>
    <col min="5372" max="5372" width="14" customWidth="1"/>
    <col min="5373" max="5373" width="7.375" customWidth="1"/>
    <col min="5374" max="5374" width="8" customWidth="1"/>
    <col min="5375" max="5375" width="5.5" customWidth="1"/>
    <col min="5376" max="5376" width="4.75" customWidth="1"/>
    <col min="5377" max="5377" width="6.375" customWidth="1"/>
    <col min="5378" max="5378" width="12.75" customWidth="1"/>
    <col min="5379" max="5379" width="8.375" customWidth="1"/>
    <col min="5380" max="5380" width="4.875" customWidth="1"/>
    <col min="5381" max="5383" width="4.25" customWidth="1"/>
    <col min="5384" max="5385" width="8.625" customWidth="1"/>
    <col min="5386" max="5386" width="0" hidden="1" customWidth="1"/>
    <col min="5387" max="5387" width="9.625" customWidth="1"/>
    <col min="5388" max="5388" width="6.625" customWidth="1"/>
    <col min="5389" max="5389" width="5.625" customWidth="1"/>
    <col min="5390" max="5390" width="6.5" customWidth="1"/>
    <col min="5391" max="5391" width="7" customWidth="1"/>
    <col min="5392" max="5392" width="5.875" customWidth="1"/>
    <col min="5393" max="5393" width="24.125" customWidth="1"/>
    <col min="5626" max="5626" width="3.375" customWidth="1"/>
    <col min="5627" max="5627" width="6.375" customWidth="1"/>
    <col min="5628" max="5628" width="14" customWidth="1"/>
    <col min="5629" max="5629" width="7.375" customWidth="1"/>
    <col min="5630" max="5630" width="8" customWidth="1"/>
    <col min="5631" max="5631" width="5.5" customWidth="1"/>
    <col min="5632" max="5632" width="4.75" customWidth="1"/>
    <col min="5633" max="5633" width="6.375" customWidth="1"/>
    <col min="5634" max="5634" width="12.75" customWidth="1"/>
    <col min="5635" max="5635" width="8.375" customWidth="1"/>
    <col min="5636" max="5636" width="4.875" customWidth="1"/>
    <col min="5637" max="5639" width="4.25" customWidth="1"/>
    <col min="5640" max="5641" width="8.625" customWidth="1"/>
    <col min="5642" max="5642" width="0" hidden="1" customWidth="1"/>
    <col min="5643" max="5643" width="9.625" customWidth="1"/>
    <col min="5644" max="5644" width="6.625" customWidth="1"/>
    <col min="5645" max="5645" width="5.625" customWidth="1"/>
    <col min="5646" max="5646" width="6.5" customWidth="1"/>
    <col min="5647" max="5647" width="7" customWidth="1"/>
    <col min="5648" max="5648" width="5.875" customWidth="1"/>
    <col min="5649" max="5649" width="24.125" customWidth="1"/>
    <col min="5882" max="5882" width="3.375" customWidth="1"/>
    <col min="5883" max="5883" width="6.375" customWidth="1"/>
    <col min="5884" max="5884" width="14" customWidth="1"/>
    <col min="5885" max="5885" width="7.375" customWidth="1"/>
    <col min="5886" max="5886" width="8" customWidth="1"/>
    <col min="5887" max="5887" width="5.5" customWidth="1"/>
    <col min="5888" max="5888" width="4.75" customWidth="1"/>
    <col min="5889" max="5889" width="6.375" customWidth="1"/>
    <col min="5890" max="5890" width="12.75" customWidth="1"/>
    <col min="5891" max="5891" width="8.375" customWidth="1"/>
    <col min="5892" max="5892" width="4.875" customWidth="1"/>
    <col min="5893" max="5895" width="4.25" customWidth="1"/>
    <col min="5896" max="5897" width="8.625" customWidth="1"/>
    <col min="5898" max="5898" width="0" hidden="1" customWidth="1"/>
    <col min="5899" max="5899" width="9.625" customWidth="1"/>
    <col min="5900" max="5900" width="6.625" customWidth="1"/>
    <col min="5901" max="5901" width="5.625" customWidth="1"/>
    <col min="5902" max="5902" width="6.5" customWidth="1"/>
    <col min="5903" max="5903" width="7" customWidth="1"/>
    <col min="5904" max="5904" width="5.875" customWidth="1"/>
    <col min="5905" max="5905" width="24.125" customWidth="1"/>
    <col min="6138" max="6138" width="3.375" customWidth="1"/>
    <col min="6139" max="6139" width="6.375" customWidth="1"/>
    <col min="6140" max="6140" width="14" customWidth="1"/>
    <col min="6141" max="6141" width="7.375" customWidth="1"/>
    <col min="6142" max="6142" width="8" customWidth="1"/>
    <col min="6143" max="6143" width="5.5" customWidth="1"/>
    <col min="6144" max="6144" width="4.75" customWidth="1"/>
    <col min="6145" max="6145" width="6.375" customWidth="1"/>
    <col min="6146" max="6146" width="12.75" customWidth="1"/>
    <col min="6147" max="6147" width="8.375" customWidth="1"/>
    <col min="6148" max="6148" width="4.875" customWidth="1"/>
    <col min="6149" max="6151" width="4.25" customWidth="1"/>
    <col min="6152" max="6153" width="8.625" customWidth="1"/>
    <col min="6154" max="6154" width="0" hidden="1" customWidth="1"/>
    <col min="6155" max="6155" width="9.625" customWidth="1"/>
    <col min="6156" max="6156" width="6.625" customWidth="1"/>
    <col min="6157" max="6157" width="5.625" customWidth="1"/>
    <col min="6158" max="6158" width="6.5" customWidth="1"/>
    <col min="6159" max="6159" width="7" customWidth="1"/>
    <col min="6160" max="6160" width="5.875" customWidth="1"/>
    <col min="6161" max="6161" width="24.125" customWidth="1"/>
    <col min="6394" max="6394" width="3.375" customWidth="1"/>
    <col min="6395" max="6395" width="6.375" customWidth="1"/>
    <col min="6396" max="6396" width="14" customWidth="1"/>
    <col min="6397" max="6397" width="7.375" customWidth="1"/>
    <col min="6398" max="6398" width="8" customWidth="1"/>
    <col min="6399" max="6399" width="5.5" customWidth="1"/>
    <col min="6400" max="6400" width="4.75" customWidth="1"/>
    <col min="6401" max="6401" width="6.375" customWidth="1"/>
    <col min="6402" max="6402" width="12.75" customWidth="1"/>
    <col min="6403" max="6403" width="8.375" customWidth="1"/>
    <col min="6404" max="6404" width="4.875" customWidth="1"/>
    <col min="6405" max="6407" width="4.25" customWidth="1"/>
    <col min="6408" max="6409" width="8.625" customWidth="1"/>
    <col min="6410" max="6410" width="0" hidden="1" customWidth="1"/>
    <col min="6411" max="6411" width="9.625" customWidth="1"/>
    <col min="6412" max="6412" width="6.625" customWidth="1"/>
    <col min="6413" max="6413" width="5.625" customWidth="1"/>
    <col min="6414" max="6414" width="6.5" customWidth="1"/>
    <col min="6415" max="6415" width="7" customWidth="1"/>
    <col min="6416" max="6416" width="5.875" customWidth="1"/>
    <col min="6417" max="6417" width="24.125" customWidth="1"/>
    <col min="6650" max="6650" width="3.375" customWidth="1"/>
    <col min="6651" max="6651" width="6.375" customWidth="1"/>
    <col min="6652" max="6652" width="14" customWidth="1"/>
    <col min="6653" max="6653" width="7.375" customWidth="1"/>
    <col min="6654" max="6654" width="8" customWidth="1"/>
    <col min="6655" max="6655" width="5.5" customWidth="1"/>
    <col min="6656" max="6656" width="4.75" customWidth="1"/>
    <col min="6657" max="6657" width="6.375" customWidth="1"/>
    <col min="6658" max="6658" width="12.75" customWidth="1"/>
    <col min="6659" max="6659" width="8.375" customWidth="1"/>
    <col min="6660" max="6660" width="4.875" customWidth="1"/>
    <col min="6661" max="6663" width="4.25" customWidth="1"/>
    <col min="6664" max="6665" width="8.625" customWidth="1"/>
    <col min="6666" max="6666" width="0" hidden="1" customWidth="1"/>
    <col min="6667" max="6667" width="9.625" customWidth="1"/>
    <col min="6668" max="6668" width="6.625" customWidth="1"/>
    <col min="6669" max="6669" width="5.625" customWidth="1"/>
    <col min="6670" max="6670" width="6.5" customWidth="1"/>
    <col min="6671" max="6671" width="7" customWidth="1"/>
    <col min="6672" max="6672" width="5.875" customWidth="1"/>
    <col min="6673" max="6673" width="24.125" customWidth="1"/>
    <col min="6906" max="6906" width="3.375" customWidth="1"/>
    <col min="6907" max="6907" width="6.375" customWidth="1"/>
    <col min="6908" max="6908" width="14" customWidth="1"/>
    <col min="6909" max="6909" width="7.375" customWidth="1"/>
    <col min="6910" max="6910" width="8" customWidth="1"/>
    <col min="6911" max="6911" width="5.5" customWidth="1"/>
    <col min="6912" max="6912" width="4.75" customWidth="1"/>
    <col min="6913" max="6913" width="6.375" customWidth="1"/>
    <col min="6914" max="6914" width="12.75" customWidth="1"/>
    <col min="6915" max="6915" width="8.375" customWidth="1"/>
    <col min="6916" max="6916" width="4.875" customWidth="1"/>
    <col min="6917" max="6919" width="4.25" customWidth="1"/>
    <col min="6920" max="6921" width="8.625" customWidth="1"/>
    <col min="6922" max="6922" width="0" hidden="1" customWidth="1"/>
    <col min="6923" max="6923" width="9.625" customWidth="1"/>
    <col min="6924" max="6924" width="6.625" customWidth="1"/>
    <col min="6925" max="6925" width="5.625" customWidth="1"/>
    <col min="6926" max="6926" width="6.5" customWidth="1"/>
    <col min="6927" max="6927" width="7" customWidth="1"/>
    <col min="6928" max="6928" width="5.875" customWidth="1"/>
    <col min="6929" max="6929" width="24.125" customWidth="1"/>
    <col min="7162" max="7162" width="3.375" customWidth="1"/>
    <col min="7163" max="7163" width="6.375" customWidth="1"/>
    <col min="7164" max="7164" width="14" customWidth="1"/>
    <col min="7165" max="7165" width="7.375" customWidth="1"/>
    <col min="7166" max="7166" width="8" customWidth="1"/>
    <col min="7167" max="7167" width="5.5" customWidth="1"/>
    <col min="7168" max="7168" width="4.75" customWidth="1"/>
    <col min="7169" max="7169" width="6.375" customWidth="1"/>
    <col min="7170" max="7170" width="12.75" customWidth="1"/>
    <col min="7171" max="7171" width="8.375" customWidth="1"/>
    <col min="7172" max="7172" width="4.875" customWidth="1"/>
    <col min="7173" max="7175" width="4.25" customWidth="1"/>
    <col min="7176" max="7177" width="8.625" customWidth="1"/>
    <col min="7178" max="7178" width="0" hidden="1" customWidth="1"/>
    <col min="7179" max="7179" width="9.625" customWidth="1"/>
    <col min="7180" max="7180" width="6.625" customWidth="1"/>
    <col min="7181" max="7181" width="5.625" customWidth="1"/>
    <col min="7182" max="7182" width="6.5" customWidth="1"/>
    <col min="7183" max="7183" width="7" customWidth="1"/>
    <col min="7184" max="7184" width="5.875" customWidth="1"/>
    <col min="7185" max="7185" width="24.125" customWidth="1"/>
    <col min="7418" max="7418" width="3.375" customWidth="1"/>
    <col min="7419" max="7419" width="6.375" customWidth="1"/>
    <col min="7420" max="7420" width="14" customWidth="1"/>
    <col min="7421" max="7421" width="7.375" customWidth="1"/>
    <col min="7422" max="7422" width="8" customWidth="1"/>
    <col min="7423" max="7423" width="5.5" customWidth="1"/>
    <col min="7424" max="7424" width="4.75" customWidth="1"/>
    <col min="7425" max="7425" width="6.375" customWidth="1"/>
    <col min="7426" max="7426" width="12.75" customWidth="1"/>
    <col min="7427" max="7427" width="8.375" customWidth="1"/>
    <col min="7428" max="7428" width="4.875" customWidth="1"/>
    <col min="7429" max="7431" width="4.25" customWidth="1"/>
    <col min="7432" max="7433" width="8.625" customWidth="1"/>
    <col min="7434" max="7434" width="0" hidden="1" customWidth="1"/>
    <col min="7435" max="7435" width="9.625" customWidth="1"/>
    <col min="7436" max="7436" width="6.625" customWidth="1"/>
    <col min="7437" max="7437" width="5.625" customWidth="1"/>
    <col min="7438" max="7438" width="6.5" customWidth="1"/>
    <col min="7439" max="7439" width="7" customWidth="1"/>
    <col min="7440" max="7440" width="5.875" customWidth="1"/>
    <col min="7441" max="7441" width="24.125" customWidth="1"/>
    <col min="7674" max="7674" width="3.375" customWidth="1"/>
    <col min="7675" max="7675" width="6.375" customWidth="1"/>
    <col min="7676" max="7676" width="14" customWidth="1"/>
    <col min="7677" max="7677" width="7.375" customWidth="1"/>
    <col min="7678" max="7678" width="8" customWidth="1"/>
    <col min="7679" max="7679" width="5.5" customWidth="1"/>
    <col min="7680" max="7680" width="4.75" customWidth="1"/>
    <col min="7681" max="7681" width="6.375" customWidth="1"/>
    <col min="7682" max="7682" width="12.75" customWidth="1"/>
    <col min="7683" max="7683" width="8.375" customWidth="1"/>
    <col min="7684" max="7684" width="4.875" customWidth="1"/>
    <col min="7685" max="7687" width="4.25" customWidth="1"/>
    <col min="7688" max="7689" width="8.625" customWidth="1"/>
    <col min="7690" max="7690" width="0" hidden="1" customWidth="1"/>
    <col min="7691" max="7691" width="9.625" customWidth="1"/>
    <col min="7692" max="7692" width="6.625" customWidth="1"/>
    <col min="7693" max="7693" width="5.625" customWidth="1"/>
    <col min="7694" max="7694" width="6.5" customWidth="1"/>
    <col min="7695" max="7695" width="7" customWidth="1"/>
    <col min="7696" max="7696" width="5.875" customWidth="1"/>
    <col min="7697" max="7697" width="24.125" customWidth="1"/>
    <col min="7930" max="7930" width="3.375" customWidth="1"/>
    <col min="7931" max="7931" width="6.375" customWidth="1"/>
    <col min="7932" max="7932" width="14" customWidth="1"/>
    <col min="7933" max="7933" width="7.375" customWidth="1"/>
    <col min="7934" max="7934" width="8" customWidth="1"/>
    <col min="7935" max="7935" width="5.5" customWidth="1"/>
    <col min="7936" max="7936" width="4.75" customWidth="1"/>
    <col min="7937" max="7937" width="6.375" customWidth="1"/>
    <col min="7938" max="7938" width="12.75" customWidth="1"/>
    <col min="7939" max="7939" width="8.375" customWidth="1"/>
    <col min="7940" max="7940" width="4.875" customWidth="1"/>
    <col min="7941" max="7943" width="4.25" customWidth="1"/>
    <col min="7944" max="7945" width="8.625" customWidth="1"/>
    <col min="7946" max="7946" width="0" hidden="1" customWidth="1"/>
    <col min="7947" max="7947" width="9.625" customWidth="1"/>
    <col min="7948" max="7948" width="6.625" customWidth="1"/>
    <col min="7949" max="7949" width="5.625" customWidth="1"/>
    <col min="7950" max="7950" width="6.5" customWidth="1"/>
    <col min="7951" max="7951" width="7" customWidth="1"/>
    <col min="7952" max="7952" width="5.875" customWidth="1"/>
    <col min="7953" max="7953" width="24.125" customWidth="1"/>
    <col min="8186" max="8186" width="3.375" customWidth="1"/>
    <col min="8187" max="8187" width="6.375" customWidth="1"/>
    <col min="8188" max="8188" width="14" customWidth="1"/>
    <col min="8189" max="8189" width="7.375" customWidth="1"/>
    <col min="8190" max="8190" width="8" customWidth="1"/>
    <col min="8191" max="8191" width="5.5" customWidth="1"/>
    <col min="8192" max="8192" width="4.75" customWidth="1"/>
    <col min="8193" max="8193" width="6.375" customWidth="1"/>
    <col min="8194" max="8194" width="12.75" customWidth="1"/>
    <col min="8195" max="8195" width="8.375" customWidth="1"/>
    <col min="8196" max="8196" width="4.875" customWidth="1"/>
    <col min="8197" max="8199" width="4.25" customWidth="1"/>
    <col min="8200" max="8201" width="8.625" customWidth="1"/>
    <col min="8202" max="8202" width="0" hidden="1" customWidth="1"/>
    <col min="8203" max="8203" width="9.625" customWidth="1"/>
    <col min="8204" max="8204" width="6.625" customWidth="1"/>
    <col min="8205" max="8205" width="5.625" customWidth="1"/>
    <col min="8206" max="8206" width="6.5" customWidth="1"/>
    <col min="8207" max="8207" width="7" customWidth="1"/>
    <col min="8208" max="8208" width="5.875" customWidth="1"/>
    <col min="8209" max="8209" width="24.125" customWidth="1"/>
    <col min="8442" max="8442" width="3.375" customWidth="1"/>
    <col min="8443" max="8443" width="6.375" customWidth="1"/>
    <col min="8444" max="8444" width="14" customWidth="1"/>
    <col min="8445" max="8445" width="7.375" customWidth="1"/>
    <col min="8446" max="8446" width="8" customWidth="1"/>
    <col min="8447" max="8447" width="5.5" customWidth="1"/>
    <col min="8448" max="8448" width="4.75" customWidth="1"/>
    <col min="8449" max="8449" width="6.375" customWidth="1"/>
    <col min="8450" max="8450" width="12.75" customWidth="1"/>
    <col min="8451" max="8451" width="8.375" customWidth="1"/>
    <col min="8452" max="8452" width="4.875" customWidth="1"/>
    <col min="8453" max="8455" width="4.25" customWidth="1"/>
    <col min="8456" max="8457" width="8.625" customWidth="1"/>
    <col min="8458" max="8458" width="0" hidden="1" customWidth="1"/>
    <col min="8459" max="8459" width="9.625" customWidth="1"/>
    <col min="8460" max="8460" width="6.625" customWidth="1"/>
    <col min="8461" max="8461" width="5.625" customWidth="1"/>
    <col min="8462" max="8462" width="6.5" customWidth="1"/>
    <col min="8463" max="8463" width="7" customWidth="1"/>
    <col min="8464" max="8464" width="5.875" customWidth="1"/>
    <col min="8465" max="8465" width="24.125" customWidth="1"/>
    <col min="8698" max="8698" width="3.375" customWidth="1"/>
    <col min="8699" max="8699" width="6.375" customWidth="1"/>
    <col min="8700" max="8700" width="14" customWidth="1"/>
    <col min="8701" max="8701" width="7.375" customWidth="1"/>
    <col min="8702" max="8702" width="8" customWidth="1"/>
    <col min="8703" max="8703" width="5.5" customWidth="1"/>
    <col min="8704" max="8704" width="4.75" customWidth="1"/>
    <col min="8705" max="8705" width="6.375" customWidth="1"/>
    <col min="8706" max="8706" width="12.75" customWidth="1"/>
    <col min="8707" max="8707" width="8.375" customWidth="1"/>
    <col min="8708" max="8708" width="4.875" customWidth="1"/>
    <col min="8709" max="8711" width="4.25" customWidth="1"/>
    <col min="8712" max="8713" width="8.625" customWidth="1"/>
    <col min="8714" max="8714" width="0" hidden="1" customWidth="1"/>
    <col min="8715" max="8715" width="9.625" customWidth="1"/>
    <col min="8716" max="8716" width="6.625" customWidth="1"/>
    <col min="8717" max="8717" width="5.625" customWidth="1"/>
    <col min="8718" max="8718" width="6.5" customWidth="1"/>
    <col min="8719" max="8719" width="7" customWidth="1"/>
    <col min="8720" max="8720" width="5.875" customWidth="1"/>
    <col min="8721" max="8721" width="24.125" customWidth="1"/>
    <col min="8954" max="8954" width="3.375" customWidth="1"/>
    <col min="8955" max="8955" width="6.375" customWidth="1"/>
    <col min="8956" max="8956" width="14" customWidth="1"/>
    <col min="8957" max="8957" width="7.375" customWidth="1"/>
    <col min="8958" max="8958" width="8" customWidth="1"/>
    <col min="8959" max="8959" width="5.5" customWidth="1"/>
    <col min="8960" max="8960" width="4.75" customWidth="1"/>
    <col min="8961" max="8961" width="6.375" customWidth="1"/>
    <col min="8962" max="8962" width="12.75" customWidth="1"/>
    <col min="8963" max="8963" width="8.375" customWidth="1"/>
    <col min="8964" max="8964" width="4.875" customWidth="1"/>
    <col min="8965" max="8967" width="4.25" customWidth="1"/>
    <col min="8968" max="8969" width="8.625" customWidth="1"/>
    <col min="8970" max="8970" width="0" hidden="1" customWidth="1"/>
    <col min="8971" max="8971" width="9.625" customWidth="1"/>
    <col min="8972" max="8972" width="6.625" customWidth="1"/>
    <col min="8973" max="8973" width="5.625" customWidth="1"/>
    <col min="8974" max="8974" width="6.5" customWidth="1"/>
    <col min="8975" max="8975" width="7" customWidth="1"/>
    <col min="8976" max="8976" width="5.875" customWidth="1"/>
    <col min="8977" max="8977" width="24.125" customWidth="1"/>
    <col min="9210" max="9210" width="3.375" customWidth="1"/>
    <col min="9211" max="9211" width="6.375" customWidth="1"/>
    <col min="9212" max="9212" width="14" customWidth="1"/>
    <col min="9213" max="9213" width="7.375" customWidth="1"/>
    <col min="9214" max="9214" width="8" customWidth="1"/>
    <col min="9215" max="9215" width="5.5" customWidth="1"/>
    <col min="9216" max="9216" width="4.75" customWidth="1"/>
    <col min="9217" max="9217" width="6.375" customWidth="1"/>
    <col min="9218" max="9218" width="12.75" customWidth="1"/>
    <col min="9219" max="9219" width="8.375" customWidth="1"/>
    <col min="9220" max="9220" width="4.875" customWidth="1"/>
    <col min="9221" max="9223" width="4.25" customWidth="1"/>
    <col min="9224" max="9225" width="8.625" customWidth="1"/>
    <col min="9226" max="9226" width="0" hidden="1" customWidth="1"/>
    <col min="9227" max="9227" width="9.625" customWidth="1"/>
    <col min="9228" max="9228" width="6.625" customWidth="1"/>
    <col min="9229" max="9229" width="5.625" customWidth="1"/>
    <col min="9230" max="9230" width="6.5" customWidth="1"/>
    <col min="9231" max="9231" width="7" customWidth="1"/>
    <col min="9232" max="9232" width="5.875" customWidth="1"/>
    <col min="9233" max="9233" width="24.125" customWidth="1"/>
    <col min="9466" max="9466" width="3.375" customWidth="1"/>
    <col min="9467" max="9467" width="6.375" customWidth="1"/>
    <col min="9468" max="9468" width="14" customWidth="1"/>
    <col min="9469" max="9469" width="7.375" customWidth="1"/>
    <col min="9470" max="9470" width="8" customWidth="1"/>
    <col min="9471" max="9471" width="5.5" customWidth="1"/>
    <col min="9472" max="9472" width="4.75" customWidth="1"/>
    <col min="9473" max="9473" width="6.375" customWidth="1"/>
    <col min="9474" max="9474" width="12.75" customWidth="1"/>
    <col min="9475" max="9475" width="8.375" customWidth="1"/>
    <col min="9476" max="9476" width="4.875" customWidth="1"/>
    <col min="9477" max="9479" width="4.25" customWidth="1"/>
    <col min="9480" max="9481" width="8.625" customWidth="1"/>
    <col min="9482" max="9482" width="0" hidden="1" customWidth="1"/>
    <col min="9483" max="9483" width="9.625" customWidth="1"/>
    <col min="9484" max="9484" width="6.625" customWidth="1"/>
    <col min="9485" max="9485" width="5.625" customWidth="1"/>
    <col min="9486" max="9486" width="6.5" customWidth="1"/>
    <col min="9487" max="9487" width="7" customWidth="1"/>
    <col min="9488" max="9488" width="5.875" customWidth="1"/>
    <col min="9489" max="9489" width="24.125" customWidth="1"/>
    <col min="9722" max="9722" width="3.375" customWidth="1"/>
    <col min="9723" max="9723" width="6.375" customWidth="1"/>
    <col min="9724" max="9724" width="14" customWidth="1"/>
    <col min="9725" max="9725" width="7.375" customWidth="1"/>
    <col min="9726" max="9726" width="8" customWidth="1"/>
    <col min="9727" max="9727" width="5.5" customWidth="1"/>
    <col min="9728" max="9728" width="4.75" customWidth="1"/>
    <col min="9729" max="9729" width="6.375" customWidth="1"/>
    <col min="9730" max="9730" width="12.75" customWidth="1"/>
    <col min="9731" max="9731" width="8.375" customWidth="1"/>
    <col min="9732" max="9732" width="4.875" customWidth="1"/>
    <col min="9733" max="9735" width="4.25" customWidth="1"/>
    <col min="9736" max="9737" width="8.625" customWidth="1"/>
    <col min="9738" max="9738" width="0" hidden="1" customWidth="1"/>
    <col min="9739" max="9739" width="9.625" customWidth="1"/>
    <col min="9740" max="9740" width="6.625" customWidth="1"/>
    <col min="9741" max="9741" width="5.625" customWidth="1"/>
    <col min="9742" max="9742" width="6.5" customWidth="1"/>
    <col min="9743" max="9743" width="7" customWidth="1"/>
    <col min="9744" max="9744" width="5.875" customWidth="1"/>
    <col min="9745" max="9745" width="24.125" customWidth="1"/>
    <col min="9978" max="9978" width="3.375" customWidth="1"/>
    <col min="9979" max="9979" width="6.375" customWidth="1"/>
    <col min="9980" max="9980" width="14" customWidth="1"/>
    <col min="9981" max="9981" width="7.375" customWidth="1"/>
    <col min="9982" max="9982" width="8" customWidth="1"/>
    <col min="9983" max="9983" width="5.5" customWidth="1"/>
    <col min="9984" max="9984" width="4.75" customWidth="1"/>
    <col min="9985" max="9985" width="6.375" customWidth="1"/>
    <col min="9986" max="9986" width="12.75" customWidth="1"/>
    <col min="9987" max="9987" width="8.375" customWidth="1"/>
    <col min="9988" max="9988" width="4.875" customWidth="1"/>
    <col min="9989" max="9991" width="4.25" customWidth="1"/>
    <col min="9992" max="9993" width="8.625" customWidth="1"/>
    <col min="9994" max="9994" width="0" hidden="1" customWidth="1"/>
    <col min="9995" max="9995" width="9.625" customWidth="1"/>
    <col min="9996" max="9996" width="6.625" customWidth="1"/>
    <col min="9997" max="9997" width="5.625" customWidth="1"/>
    <col min="9998" max="9998" width="6.5" customWidth="1"/>
    <col min="9999" max="9999" width="7" customWidth="1"/>
    <col min="10000" max="10000" width="5.875" customWidth="1"/>
    <col min="10001" max="10001" width="24.125" customWidth="1"/>
    <col min="10234" max="10234" width="3.375" customWidth="1"/>
    <col min="10235" max="10235" width="6.375" customWidth="1"/>
    <col min="10236" max="10236" width="14" customWidth="1"/>
    <col min="10237" max="10237" width="7.375" customWidth="1"/>
    <col min="10238" max="10238" width="8" customWidth="1"/>
    <col min="10239" max="10239" width="5.5" customWidth="1"/>
    <col min="10240" max="10240" width="4.75" customWidth="1"/>
    <col min="10241" max="10241" width="6.375" customWidth="1"/>
    <col min="10242" max="10242" width="12.75" customWidth="1"/>
    <col min="10243" max="10243" width="8.375" customWidth="1"/>
    <col min="10244" max="10244" width="4.875" customWidth="1"/>
    <col min="10245" max="10247" width="4.25" customWidth="1"/>
    <col min="10248" max="10249" width="8.625" customWidth="1"/>
    <col min="10250" max="10250" width="0" hidden="1" customWidth="1"/>
    <col min="10251" max="10251" width="9.625" customWidth="1"/>
    <col min="10252" max="10252" width="6.625" customWidth="1"/>
    <col min="10253" max="10253" width="5.625" customWidth="1"/>
    <col min="10254" max="10254" width="6.5" customWidth="1"/>
    <col min="10255" max="10255" width="7" customWidth="1"/>
    <col min="10256" max="10256" width="5.875" customWidth="1"/>
    <col min="10257" max="10257" width="24.125" customWidth="1"/>
    <col min="10490" max="10490" width="3.375" customWidth="1"/>
    <col min="10491" max="10491" width="6.375" customWidth="1"/>
    <col min="10492" max="10492" width="14" customWidth="1"/>
    <col min="10493" max="10493" width="7.375" customWidth="1"/>
    <col min="10494" max="10494" width="8" customWidth="1"/>
    <col min="10495" max="10495" width="5.5" customWidth="1"/>
    <col min="10496" max="10496" width="4.75" customWidth="1"/>
    <col min="10497" max="10497" width="6.375" customWidth="1"/>
    <col min="10498" max="10498" width="12.75" customWidth="1"/>
    <col min="10499" max="10499" width="8.375" customWidth="1"/>
    <col min="10500" max="10500" width="4.875" customWidth="1"/>
    <col min="10501" max="10503" width="4.25" customWidth="1"/>
    <col min="10504" max="10505" width="8.625" customWidth="1"/>
    <col min="10506" max="10506" width="0" hidden="1" customWidth="1"/>
    <col min="10507" max="10507" width="9.625" customWidth="1"/>
    <col min="10508" max="10508" width="6.625" customWidth="1"/>
    <col min="10509" max="10509" width="5.625" customWidth="1"/>
    <col min="10510" max="10510" width="6.5" customWidth="1"/>
    <col min="10511" max="10511" width="7" customWidth="1"/>
    <col min="10512" max="10512" width="5.875" customWidth="1"/>
    <col min="10513" max="10513" width="24.125" customWidth="1"/>
    <col min="10746" max="10746" width="3.375" customWidth="1"/>
    <col min="10747" max="10747" width="6.375" customWidth="1"/>
    <col min="10748" max="10748" width="14" customWidth="1"/>
    <col min="10749" max="10749" width="7.375" customWidth="1"/>
    <col min="10750" max="10750" width="8" customWidth="1"/>
    <col min="10751" max="10751" width="5.5" customWidth="1"/>
    <col min="10752" max="10752" width="4.75" customWidth="1"/>
    <col min="10753" max="10753" width="6.375" customWidth="1"/>
    <col min="10754" max="10754" width="12.75" customWidth="1"/>
    <col min="10755" max="10755" width="8.375" customWidth="1"/>
    <col min="10756" max="10756" width="4.875" customWidth="1"/>
    <col min="10757" max="10759" width="4.25" customWidth="1"/>
    <col min="10760" max="10761" width="8.625" customWidth="1"/>
    <col min="10762" max="10762" width="0" hidden="1" customWidth="1"/>
    <col min="10763" max="10763" width="9.625" customWidth="1"/>
    <col min="10764" max="10764" width="6.625" customWidth="1"/>
    <col min="10765" max="10765" width="5.625" customWidth="1"/>
    <col min="10766" max="10766" width="6.5" customWidth="1"/>
    <col min="10767" max="10767" width="7" customWidth="1"/>
    <col min="10768" max="10768" width="5.875" customWidth="1"/>
    <col min="10769" max="10769" width="24.125" customWidth="1"/>
    <col min="11002" max="11002" width="3.375" customWidth="1"/>
    <col min="11003" max="11003" width="6.375" customWidth="1"/>
    <col min="11004" max="11004" width="14" customWidth="1"/>
    <col min="11005" max="11005" width="7.375" customWidth="1"/>
    <col min="11006" max="11006" width="8" customWidth="1"/>
    <col min="11007" max="11007" width="5.5" customWidth="1"/>
    <col min="11008" max="11008" width="4.75" customWidth="1"/>
    <col min="11009" max="11009" width="6.375" customWidth="1"/>
    <col min="11010" max="11010" width="12.75" customWidth="1"/>
    <col min="11011" max="11011" width="8.375" customWidth="1"/>
    <col min="11012" max="11012" width="4.875" customWidth="1"/>
    <col min="11013" max="11015" width="4.25" customWidth="1"/>
    <col min="11016" max="11017" width="8.625" customWidth="1"/>
    <col min="11018" max="11018" width="0" hidden="1" customWidth="1"/>
    <col min="11019" max="11019" width="9.625" customWidth="1"/>
    <col min="11020" max="11020" width="6.625" customWidth="1"/>
    <col min="11021" max="11021" width="5.625" customWidth="1"/>
    <col min="11022" max="11022" width="6.5" customWidth="1"/>
    <col min="11023" max="11023" width="7" customWidth="1"/>
    <col min="11024" max="11024" width="5.875" customWidth="1"/>
    <col min="11025" max="11025" width="24.125" customWidth="1"/>
    <col min="11258" max="11258" width="3.375" customWidth="1"/>
    <col min="11259" max="11259" width="6.375" customWidth="1"/>
    <col min="11260" max="11260" width="14" customWidth="1"/>
    <col min="11261" max="11261" width="7.375" customWidth="1"/>
    <col min="11262" max="11262" width="8" customWidth="1"/>
    <col min="11263" max="11263" width="5.5" customWidth="1"/>
    <col min="11264" max="11264" width="4.75" customWidth="1"/>
    <col min="11265" max="11265" width="6.375" customWidth="1"/>
    <col min="11266" max="11266" width="12.75" customWidth="1"/>
    <col min="11267" max="11267" width="8.375" customWidth="1"/>
    <col min="11268" max="11268" width="4.875" customWidth="1"/>
    <col min="11269" max="11271" width="4.25" customWidth="1"/>
    <col min="11272" max="11273" width="8.625" customWidth="1"/>
    <col min="11274" max="11274" width="0" hidden="1" customWidth="1"/>
    <col min="11275" max="11275" width="9.625" customWidth="1"/>
    <col min="11276" max="11276" width="6.625" customWidth="1"/>
    <col min="11277" max="11277" width="5.625" customWidth="1"/>
    <col min="11278" max="11278" width="6.5" customWidth="1"/>
    <col min="11279" max="11279" width="7" customWidth="1"/>
    <col min="11280" max="11280" width="5.875" customWidth="1"/>
    <col min="11281" max="11281" width="24.125" customWidth="1"/>
    <col min="11514" max="11514" width="3.375" customWidth="1"/>
    <col min="11515" max="11515" width="6.375" customWidth="1"/>
    <col min="11516" max="11516" width="14" customWidth="1"/>
    <col min="11517" max="11517" width="7.375" customWidth="1"/>
    <col min="11518" max="11518" width="8" customWidth="1"/>
    <col min="11519" max="11519" width="5.5" customWidth="1"/>
    <col min="11520" max="11520" width="4.75" customWidth="1"/>
    <col min="11521" max="11521" width="6.375" customWidth="1"/>
    <col min="11522" max="11522" width="12.75" customWidth="1"/>
    <col min="11523" max="11523" width="8.375" customWidth="1"/>
    <col min="11524" max="11524" width="4.875" customWidth="1"/>
    <col min="11525" max="11527" width="4.25" customWidth="1"/>
    <col min="11528" max="11529" width="8.625" customWidth="1"/>
    <col min="11530" max="11530" width="0" hidden="1" customWidth="1"/>
    <col min="11531" max="11531" width="9.625" customWidth="1"/>
    <col min="11532" max="11532" width="6.625" customWidth="1"/>
    <col min="11533" max="11533" width="5.625" customWidth="1"/>
    <col min="11534" max="11534" width="6.5" customWidth="1"/>
    <col min="11535" max="11535" width="7" customWidth="1"/>
    <col min="11536" max="11536" width="5.875" customWidth="1"/>
    <col min="11537" max="11537" width="24.125" customWidth="1"/>
    <col min="11770" max="11770" width="3.375" customWidth="1"/>
    <col min="11771" max="11771" width="6.375" customWidth="1"/>
    <col min="11772" max="11772" width="14" customWidth="1"/>
    <col min="11773" max="11773" width="7.375" customWidth="1"/>
    <col min="11774" max="11774" width="8" customWidth="1"/>
    <col min="11775" max="11775" width="5.5" customWidth="1"/>
    <col min="11776" max="11776" width="4.75" customWidth="1"/>
    <col min="11777" max="11777" width="6.375" customWidth="1"/>
    <col min="11778" max="11778" width="12.75" customWidth="1"/>
    <col min="11779" max="11779" width="8.375" customWidth="1"/>
    <col min="11780" max="11780" width="4.875" customWidth="1"/>
    <col min="11781" max="11783" width="4.25" customWidth="1"/>
    <col min="11784" max="11785" width="8.625" customWidth="1"/>
    <col min="11786" max="11786" width="0" hidden="1" customWidth="1"/>
    <col min="11787" max="11787" width="9.625" customWidth="1"/>
    <col min="11788" max="11788" width="6.625" customWidth="1"/>
    <col min="11789" max="11789" width="5.625" customWidth="1"/>
    <col min="11790" max="11790" width="6.5" customWidth="1"/>
    <col min="11791" max="11791" width="7" customWidth="1"/>
    <col min="11792" max="11792" width="5.875" customWidth="1"/>
    <col min="11793" max="11793" width="24.125" customWidth="1"/>
    <col min="12026" max="12026" width="3.375" customWidth="1"/>
    <col min="12027" max="12027" width="6.375" customWidth="1"/>
    <col min="12028" max="12028" width="14" customWidth="1"/>
    <col min="12029" max="12029" width="7.375" customWidth="1"/>
    <col min="12030" max="12030" width="8" customWidth="1"/>
    <col min="12031" max="12031" width="5.5" customWidth="1"/>
    <col min="12032" max="12032" width="4.75" customWidth="1"/>
    <col min="12033" max="12033" width="6.375" customWidth="1"/>
    <col min="12034" max="12034" width="12.75" customWidth="1"/>
    <col min="12035" max="12035" width="8.375" customWidth="1"/>
    <col min="12036" max="12036" width="4.875" customWidth="1"/>
    <col min="12037" max="12039" width="4.25" customWidth="1"/>
    <col min="12040" max="12041" width="8.625" customWidth="1"/>
    <col min="12042" max="12042" width="0" hidden="1" customWidth="1"/>
    <col min="12043" max="12043" width="9.625" customWidth="1"/>
    <col min="12044" max="12044" width="6.625" customWidth="1"/>
    <col min="12045" max="12045" width="5.625" customWidth="1"/>
    <col min="12046" max="12046" width="6.5" customWidth="1"/>
    <col min="12047" max="12047" width="7" customWidth="1"/>
    <col min="12048" max="12048" width="5.875" customWidth="1"/>
    <col min="12049" max="12049" width="24.125" customWidth="1"/>
    <col min="12282" max="12282" width="3.375" customWidth="1"/>
    <col min="12283" max="12283" width="6.375" customWidth="1"/>
    <col min="12284" max="12284" width="14" customWidth="1"/>
    <col min="12285" max="12285" width="7.375" customWidth="1"/>
    <col min="12286" max="12286" width="8" customWidth="1"/>
    <col min="12287" max="12287" width="5.5" customWidth="1"/>
    <col min="12288" max="12288" width="4.75" customWidth="1"/>
    <col min="12289" max="12289" width="6.375" customWidth="1"/>
    <col min="12290" max="12290" width="12.75" customWidth="1"/>
    <col min="12291" max="12291" width="8.375" customWidth="1"/>
    <col min="12292" max="12292" width="4.875" customWidth="1"/>
    <col min="12293" max="12295" width="4.25" customWidth="1"/>
    <col min="12296" max="12297" width="8.625" customWidth="1"/>
    <col min="12298" max="12298" width="0" hidden="1" customWidth="1"/>
    <col min="12299" max="12299" width="9.625" customWidth="1"/>
    <col min="12300" max="12300" width="6.625" customWidth="1"/>
    <col min="12301" max="12301" width="5.625" customWidth="1"/>
    <col min="12302" max="12302" width="6.5" customWidth="1"/>
    <col min="12303" max="12303" width="7" customWidth="1"/>
    <col min="12304" max="12304" width="5.875" customWidth="1"/>
    <col min="12305" max="12305" width="24.125" customWidth="1"/>
    <col min="12538" max="12538" width="3.375" customWidth="1"/>
    <col min="12539" max="12539" width="6.375" customWidth="1"/>
    <col min="12540" max="12540" width="14" customWidth="1"/>
    <col min="12541" max="12541" width="7.375" customWidth="1"/>
    <col min="12542" max="12542" width="8" customWidth="1"/>
    <col min="12543" max="12543" width="5.5" customWidth="1"/>
    <col min="12544" max="12544" width="4.75" customWidth="1"/>
    <col min="12545" max="12545" width="6.375" customWidth="1"/>
    <col min="12546" max="12546" width="12.75" customWidth="1"/>
    <col min="12547" max="12547" width="8.375" customWidth="1"/>
    <col min="12548" max="12548" width="4.875" customWidth="1"/>
    <col min="12549" max="12551" width="4.25" customWidth="1"/>
    <col min="12552" max="12553" width="8.625" customWidth="1"/>
    <col min="12554" max="12554" width="0" hidden="1" customWidth="1"/>
    <col min="12555" max="12555" width="9.625" customWidth="1"/>
    <col min="12556" max="12556" width="6.625" customWidth="1"/>
    <col min="12557" max="12557" width="5.625" customWidth="1"/>
    <col min="12558" max="12558" width="6.5" customWidth="1"/>
    <col min="12559" max="12559" width="7" customWidth="1"/>
    <col min="12560" max="12560" width="5.875" customWidth="1"/>
    <col min="12561" max="12561" width="24.125" customWidth="1"/>
    <col min="12794" max="12794" width="3.375" customWidth="1"/>
    <col min="12795" max="12795" width="6.375" customWidth="1"/>
    <col min="12796" max="12796" width="14" customWidth="1"/>
    <col min="12797" max="12797" width="7.375" customWidth="1"/>
    <col min="12798" max="12798" width="8" customWidth="1"/>
    <col min="12799" max="12799" width="5.5" customWidth="1"/>
    <col min="12800" max="12800" width="4.75" customWidth="1"/>
    <col min="12801" max="12801" width="6.375" customWidth="1"/>
    <col min="12802" max="12802" width="12.75" customWidth="1"/>
    <col min="12803" max="12803" width="8.375" customWidth="1"/>
    <col min="12804" max="12804" width="4.875" customWidth="1"/>
    <col min="12805" max="12807" width="4.25" customWidth="1"/>
    <col min="12808" max="12809" width="8.625" customWidth="1"/>
    <col min="12810" max="12810" width="0" hidden="1" customWidth="1"/>
    <col min="12811" max="12811" width="9.625" customWidth="1"/>
    <col min="12812" max="12812" width="6.625" customWidth="1"/>
    <col min="12813" max="12813" width="5.625" customWidth="1"/>
    <col min="12814" max="12814" width="6.5" customWidth="1"/>
    <col min="12815" max="12815" width="7" customWidth="1"/>
    <col min="12816" max="12816" width="5.875" customWidth="1"/>
    <col min="12817" max="12817" width="24.125" customWidth="1"/>
    <col min="13050" max="13050" width="3.375" customWidth="1"/>
    <col min="13051" max="13051" width="6.375" customWidth="1"/>
    <col min="13052" max="13052" width="14" customWidth="1"/>
    <col min="13053" max="13053" width="7.375" customWidth="1"/>
    <col min="13054" max="13054" width="8" customWidth="1"/>
    <col min="13055" max="13055" width="5.5" customWidth="1"/>
    <col min="13056" max="13056" width="4.75" customWidth="1"/>
    <col min="13057" max="13057" width="6.375" customWidth="1"/>
    <col min="13058" max="13058" width="12.75" customWidth="1"/>
    <col min="13059" max="13059" width="8.375" customWidth="1"/>
    <col min="13060" max="13060" width="4.875" customWidth="1"/>
    <col min="13061" max="13063" width="4.25" customWidth="1"/>
    <col min="13064" max="13065" width="8.625" customWidth="1"/>
    <col min="13066" max="13066" width="0" hidden="1" customWidth="1"/>
    <col min="13067" max="13067" width="9.625" customWidth="1"/>
    <col min="13068" max="13068" width="6.625" customWidth="1"/>
    <col min="13069" max="13069" width="5.625" customWidth="1"/>
    <col min="13070" max="13070" width="6.5" customWidth="1"/>
    <col min="13071" max="13071" width="7" customWidth="1"/>
    <col min="13072" max="13072" width="5.875" customWidth="1"/>
    <col min="13073" max="13073" width="24.125" customWidth="1"/>
    <col min="13306" max="13306" width="3.375" customWidth="1"/>
    <col min="13307" max="13307" width="6.375" customWidth="1"/>
    <col min="13308" max="13308" width="14" customWidth="1"/>
    <col min="13309" max="13309" width="7.375" customWidth="1"/>
    <col min="13310" max="13310" width="8" customWidth="1"/>
    <col min="13311" max="13311" width="5.5" customWidth="1"/>
    <col min="13312" max="13312" width="4.75" customWidth="1"/>
    <col min="13313" max="13313" width="6.375" customWidth="1"/>
    <col min="13314" max="13314" width="12.75" customWidth="1"/>
    <col min="13315" max="13315" width="8.375" customWidth="1"/>
    <col min="13316" max="13316" width="4.875" customWidth="1"/>
    <col min="13317" max="13319" width="4.25" customWidth="1"/>
    <col min="13320" max="13321" width="8.625" customWidth="1"/>
    <col min="13322" max="13322" width="0" hidden="1" customWidth="1"/>
    <col min="13323" max="13323" width="9.625" customWidth="1"/>
    <col min="13324" max="13324" width="6.625" customWidth="1"/>
    <col min="13325" max="13325" width="5.625" customWidth="1"/>
    <col min="13326" max="13326" width="6.5" customWidth="1"/>
    <col min="13327" max="13327" width="7" customWidth="1"/>
    <col min="13328" max="13328" width="5.875" customWidth="1"/>
    <col min="13329" max="13329" width="24.125" customWidth="1"/>
    <col min="13562" max="13562" width="3.375" customWidth="1"/>
    <col min="13563" max="13563" width="6.375" customWidth="1"/>
    <col min="13564" max="13564" width="14" customWidth="1"/>
    <col min="13565" max="13565" width="7.375" customWidth="1"/>
    <col min="13566" max="13566" width="8" customWidth="1"/>
    <col min="13567" max="13567" width="5.5" customWidth="1"/>
    <col min="13568" max="13568" width="4.75" customWidth="1"/>
    <col min="13569" max="13569" width="6.375" customWidth="1"/>
    <col min="13570" max="13570" width="12.75" customWidth="1"/>
    <col min="13571" max="13571" width="8.375" customWidth="1"/>
    <col min="13572" max="13572" width="4.875" customWidth="1"/>
    <col min="13573" max="13575" width="4.25" customWidth="1"/>
    <col min="13576" max="13577" width="8.625" customWidth="1"/>
    <col min="13578" max="13578" width="0" hidden="1" customWidth="1"/>
    <col min="13579" max="13579" width="9.625" customWidth="1"/>
    <col min="13580" max="13580" width="6.625" customWidth="1"/>
    <col min="13581" max="13581" width="5.625" customWidth="1"/>
    <col min="13582" max="13582" width="6.5" customWidth="1"/>
    <col min="13583" max="13583" width="7" customWidth="1"/>
    <col min="13584" max="13584" width="5.875" customWidth="1"/>
    <col min="13585" max="13585" width="24.125" customWidth="1"/>
    <col min="13818" max="13818" width="3.375" customWidth="1"/>
    <col min="13819" max="13819" width="6.375" customWidth="1"/>
    <col min="13820" max="13820" width="14" customWidth="1"/>
    <col min="13821" max="13821" width="7.375" customWidth="1"/>
    <col min="13822" max="13822" width="8" customWidth="1"/>
    <col min="13823" max="13823" width="5.5" customWidth="1"/>
    <col min="13824" max="13824" width="4.75" customWidth="1"/>
    <col min="13825" max="13825" width="6.375" customWidth="1"/>
    <col min="13826" max="13826" width="12.75" customWidth="1"/>
    <col min="13827" max="13827" width="8.375" customWidth="1"/>
    <col min="13828" max="13828" width="4.875" customWidth="1"/>
    <col min="13829" max="13831" width="4.25" customWidth="1"/>
    <col min="13832" max="13833" width="8.625" customWidth="1"/>
    <col min="13834" max="13834" width="0" hidden="1" customWidth="1"/>
    <col min="13835" max="13835" width="9.625" customWidth="1"/>
    <col min="13836" max="13836" width="6.625" customWidth="1"/>
    <col min="13837" max="13837" width="5.625" customWidth="1"/>
    <col min="13838" max="13838" width="6.5" customWidth="1"/>
    <col min="13839" max="13839" width="7" customWidth="1"/>
    <col min="13840" max="13840" width="5.875" customWidth="1"/>
    <col min="13841" max="13841" width="24.125" customWidth="1"/>
    <col min="14074" max="14074" width="3.375" customWidth="1"/>
    <col min="14075" max="14075" width="6.375" customWidth="1"/>
    <col min="14076" max="14076" width="14" customWidth="1"/>
    <col min="14077" max="14077" width="7.375" customWidth="1"/>
    <col min="14078" max="14078" width="8" customWidth="1"/>
    <col min="14079" max="14079" width="5.5" customWidth="1"/>
    <col min="14080" max="14080" width="4.75" customWidth="1"/>
    <col min="14081" max="14081" width="6.375" customWidth="1"/>
    <col min="14082" max="14082" width="12.75" customWidth="1"/>
    <col min="14083" max="14083" width="8.375" customWidth="1"/>
    <col min="14084" max="14084" width="4.875" customWidth="1"/>
    <col min="14085" max="14087" width="4.25" customWidth="1"/>
    <col min="14088" max="14089" width="8.625" customWidth="1"/>
    <col min="14090" max="14090" width="0" hidden="1" customWidth="1"/>
    <col min="14091" max="14091" width="9.625" customWidth="1"/>
    <col min="14092" max="14092" width="6.625" customWidth="1"/>
    <col min="14093" max="14093" width="5.625" customWidth="1"/>
    <col min="14094" max="14094" width="6.5" customWidth="1"/>
    <col min="14095" max="14095" width="7" customWidth="1"/>
    <col min="14096" max="14096" width="5.875" customWidth="1"/>
    <col min="14097" max="14097" width="24.125" customWidth="1"/>
    <col min="14330" max="14330" width="3.375" customWidth="1"/>
    <col min="14331" max="14331" width="6.375" customWidth="1"/>
    <col min="14332" max="14332" width="14" customWidth="1"/>
    <col min="14333" max="14333" width="7.375" customWidth="1"/>
    <col min="14334" max="14334" width="8" customWidth="1"/>
    <col min="14335" max="14335" width="5.5" customWidth="1"/>
    <col min="14336" max="14336" width="4.75" customWidth="1"/>
    <col min="14337" max="14337" width="6.375" customWidth="1"/>
    <col min="14338" max="14338" width="12.75" customWidth="1"/>
    <col min="14339" max="14339" width="8.375" customWidth="1"/>
    <col min="14340" max="14340" width="4.875" customWidth="1"/>
    <col min="14341" max="14343" width="4.25" customWidth="1"/>
    <col min="14344" max="14345" width="8.625" customWidth="1"/>
    <col min="14346" max="14346" width="0" hidden="1" customWidth="1"/>
    <col min="14347" max="14347" width="9.625" customWidth="1"/>
    <col min="14348" max="14348" width="6.625" customWidth="1"/>
    <col min="14349" max="14349" width="5.625" customWidth="1"/>
    <col min="14350" max="14350" width="6.5" customWidth="1"/>
    <col min="14351" max="14351" width="7" customWidth="1"/>
    <col min="14352" max="14352" width="5.875" customWidth="1"/>
    <col min="14353" max="14353" width="24.125" customWidth="1"/>
    <col min="14586" max="14586" width="3.375" customWidth="1"/>
    <col min="14587" max="14587" width="6.375" customWidth="1"/>
    <col min="14588" max="14588" width="14" customWidth="1"/>
    <col min="14589" max="14589" width="7.375" customWidth="1"/>
    <col min="14590" max="14590" width="8" customWidth="1"/>
    <col min="14591" max="14591" width="5.5" customWidth="1"/>
    <col min="14592" max="14592" width="4.75" customWidth="1"/>
    <col min="14593" max="14593" width="6.375" customWidth="1"/>
    <col min="14594" max="14594" width="12.75" customWidth="1"/>
    <col min="14595" max="14595" width="8.375" customWidth="1"/>
    <col min="14596" max="14596" width="4.875" customWidth="1"/>
    <col min="14597" max="14599" width="4.25" customWidth="1"/>
    <col min="14600" max="14601" width="8.625" customWidth="1"/>
    <col min="14602" max="14602" width="0" hidden="1" customWidth="1"/>
    <col min="14603" max="14603" width="9.625" customWidth="1"/>
    <col min="14604" max="14604" width="6.625" customWidth="1"/>
    <col min="14605" max="14605" width="5.625" customWidth="1"/>
    <col min="14606" max="14606" width="6.5" customWidth="1"/>
    <col min="14607" max="14607" width="7" customWidth="1"/>
    <col min="14608" max="14608" width="5.875" customWidth="1"/>
    <col min="14609" max="14609" width="24.125" customWidth="1"/>
    <col min="14842" max="14842" width="3.375" customWidth="1"/>
    <col min="14843" max="14843" width="6.375" customWidth="1"/>
    <col min="14844" max="14844" width="14" customWidth="1"/>
    <col min="14845" max="14845" width="7.375" customWidth="1"/>
    <col min="14846" max="14846" width="8" customWidth="1"/>
    <col min="14847" max="14847" width="5.5" customWidth="1"/>
    <col min="14848" max="14848" width="4.75" customWidth="1"/>
    <col min="14849" max="14849" width="6.375" customWidth="1"/>
    <col min="14850" max="14850" width="12.75" customWidth="1"/>
    <col min="14851" max="14851" width="8.375" customWidth="1"/>
    <col min="14852" max="14852" width="4.875" customWidth="1"/>
    <col min="14853" max="14855" width="4.25" customWidth="1"/>
    <col min="14856" max="14857" width="8.625" customWidth="1"/>
    <col min="14858" max="14858" width="0" hidden="1" customWidth="1"/>
    <col min="14859" max="14859" width="9.625" customWidth="1"/>
    <col min="14860" max="14860" width="6.625" customWidth="1"/>
    <col min="14861" max="14861" width="5.625" customWidth="1"/>
    <col min="14862" max="14862" width="6.5" customWidth="1"/>
    <col min="14863" max="14863" width="7" customWidth="1"/>
    <col min="14864" max="14864" width="5.875" customWidth="1"/>
    <col min="14865" max="14865" width="24.125" customWidth="1"/>
    <col min="15098" max="15098" width="3.375" customWidth="1"/>
    <col min="15099" max="15099" width="6.375" customWidth="1"/>
    <col min="15100" max="15100" width="14" customWidth="1"/>
    <col min="15101" max="15101" width="7.375" customWidth="1"/>
    <col min="15102" max="15102" width="8" customWidth="1"/>
    <col min="15103" max="15103" width="5.5" customWidth="1"/>
    <col min="15104" max="15104" width="4.75" customWidth="1"/>
    <col min="15105" max="15105" width="6.375" customWidth="1"/>
    <col min="15106" max="15106" width="12.75" customWidth="1"/>
    <col min="15107" max="15107" width="8.375" customWidth="1"/>
    <col min="15108" max="15108" width="4.875" customWidth="1"/>
    <col min="15109" max="15111" width="4.25" customWidth="1"/>
    <col min="15112" max="15113" width="8.625" customWidth="1"/>
    <col min="15114" max="15114" width="0" hidden="1" customWidth="1"/>
    <col min="15115" max="15115" width="9.625" customWidth="1"/>
    <col min="15116" max="15116" width="6.625" customWidth="1"/>
    <col min="15117" max="15117" width="5.625" customWidth="1"/>
    <col min="15118" max="15118" width="6.5" customWidth="1"/>
    <col min="15119" max="15119" width="7" customWidth="1"/>
    <col min="15120" max="15120" width="5.875" customWidth="1"/>
    <col min="15121" max="15121" width="24.125" customWidth="1"/>
    <col min="15354" max="15354" width="3.375" customWidth="1"/>
    <col min="15355" max="15355" width="6.375" customWidth="1"/>
    <col min="15356" max="15356" width="14" customWidth="1"/>
    <col min="15357" max="15357" width="7.375" customWidth="1"/>
    <col min="15358" max="15358" width="8" customWidth="1"/>
    <col min="15359" max="15359" width="5.5" customWidth="1"/>
    <col min="15360" max="15360" width="4.75" customWidth="1"/>
    <col min="15361" max="15361" width="6.375" customWidth="1"/>
    <col min="15362" max="15362" width="12.75" customWidth="1"/>
    <col min="15363" max="15363" width="8.375" customWidth="1"/>
    <col min="15364" max="15364" width="4.875" customWidth="1"/>
    <col min="15365" max="15367" width="4.25" customWidth="1"/>
    <col min="15368" max="15369" width="8.625" customWidth="1"/>
    <col min="15370" max="15370" width="0" hidden="1" customWidth="1"/>
    <col min="15371" max="15371" width="9.625" customWidth="1"/>
    <col min="15372" max="15372" width="6.625" customWidth="1"/>
    <col min="15373" max="15373" width="5.625" customWidth="1"/>
    <col min="15374" max="15374" width="6.5" customWidth="1"/>
    <col min="15375" max="15375" width="7" customWidth="1"/>
    <col min="15376" max="15376" width="5.875" customWidth="1"/>
    <col min="15377" max="15377" width="24.125" customWidth="1"/>
    <col min="15610" max="15610" width="3.375" customWidth="1"/>
    <col min="15611" max="15611" width="6.375" customWidth="1"/>
    <col min="15612" max="15612" width="14" customWidth="1"/>
    <col min="15613" max="15613" width="7.375" customWidth="1"/>
    <col min="15614" max="15614" width="8" customWidth="1"/>
    <col min="15615" max="15615" width="5.5" customWidth="1"/>
    <col min="15616" max="15616" width="4.75" customWidth="1"/>
    <col min="15617" max="15617" width="6.375" customWidth="1"/>
    <col min="15618" max="15618" width="12.75" customWidth="1"/>
    <col min="15619" max="15619" width="8.375" customWidth="1"/>
    <col min="15620" max="15620" width="4.875" customWidth="1"/>
    <col min="15621" max="15623" width="4.25" customWidth="1"/>
    <col min="15624" max="15625" width="8.625" customWidth="1"/>
    <col min="15626" max="15626" width="0" hidden="1" customWidth="1"/>
    <col min="15627" max="15627" width="9.625" customWidth="1"/>
    <col min="15628" max="15628" width="6.625" customWidth="1"/>
    <col min="15629" max="15629" width="5.625" customWidth="1"/>
    <col min="15630" max="15630" width="6.5" customWidth="1"/>
    <col min="15631" max="15631" width="7" customWidth="1"/>
    <col min="15632" max="15632" width="5.875" customWidth="1"/>
    <col min="15633" max="15633" width="24.125" customWidth="1"/>
    <col min="15866" max="15866" width="3.375" customWidth="1"/>
    <col min="15867" max="15867" width="6.375" customWidth="1"/>
    <col min="15868" max="15868" width="14" customWidth="1"/>
    <col min="15869" max="15869" width="7.375" customWidth="1"/>
    <col min="15870" max="15870" width="8" customWidth="1"/>
    <col min="15871" max="15871" width="5.5" customWidth="1"/>
    <col min="15872" max="15872" width="4.75" customWidth="1"/>
    <col min="15873" max="15873" width="6.375" customWidth="1"/>
    <col min="15874" max="15874" width="12.75" customWidth="1"/>
    <col min="15875" max="15875" width="8.375" customWidth="1"/>
    <col min="15876" max="15876" width="4.875" customWidth="1"/>
    <col min="15877" max="15879" width="4.25" customWidth="1"/>
    <col min="15880" max="15881" width="8.625" customWidth="1"/>
    <col min="15882" max="15882" width="0" hidden="1" customWidth="1"/>
    <col min="15883" max="15883" width="9.625" customWidth="1"/>
    <col min="15884" max="15884" width="6.625" customWidth="1"/>
    <col min="15885" max="15885" width="5.625" customWidth="1"/>
    <col min="15886" max="15886" width="6.5" customWidth="1"/>
    <col min="15887" max="15887" width="7" customWidth="1"/>
    <col min="15888" max="15888" width="5.875" customWidth="1"/>
    <col min="15889" max="15889" width="24.125" customWidth="1"/>
    <col min="16122" max="16122" width="3.375" customWidth="1"/>
    <col min="16123" max="16123" width="6.375" customWidth="1"/>
    <col min="16124" max="16124" width="14" customWidth="1"/>
    <col min="16125" max="16125" width="7.375" customWidth="1"/>
    <col min="16126" max="16126" width="8" customWidth="1"/>
    <col min="16127" max="16127" width="5.5" customWidth="1"/>
    <col min="16128" max="16128" width="4.75" customWidth="1"/>
    <col min="16129" max="16129" width="6.375" customWidth="1"/>
    <col min="16130" max="16130" width="12.75" customWidth="1"/>
    <col min="16131" max="16131" width="8.375" customWidth="1"/>
    <col min="16132" max="16132" width="4.875" customWidth="1"/>
    <col min="16133" max="16135" width="4.25" customWidth="1"/>
    <col min="16136" max="16137" width="8.625" customWidth="1"/>
    <col min="16138" max="16138" width="0" hidden="1" customWidth="1"/>
    <col min="16139" max="16139" width="9.625" customWidth="1"/>
    <col min="16140" max="16140" width="6.625" customWidth="1"/>
    <col min="16141" max="16141" width="5.625" customWidth="1"/>
    <col min="16142" max="16142" width="6.5" customWidth="1"/>
    <col min="16143" max="16143" width="7" customWidth="1"/>
    <col min="16144" max="16144" width="5.875" customWidth="1"/>
    <col min="16145" max="16145" width="24.125" customWidth="1"/>
  </cols>
  <sheetData>
    <row r="1" spans="1:21" s="2" customFormat="1" ht="32.1" customHeight="1" outlineLevel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1"/>
    </row>
    <row r="2" spans="1:21" s="2" customFormat="1" ht="30" customHeight="1" outlineLevel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3"/>
    </row>
    <row r="3" spans="1:21" s="2" customFormat="1" ht="26.85" customHeight="1" outlineLevel="1">
      <c r="A3" s="77" t="s">
        <v>258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3"/>
    </row>
    <row r="4" spans="1:21" ht="20.100000000000001" customHeight="1" thickBot="1">
      <c r="A4" s="4" t="s">
        <v>2</v>
      </c>
      <c r="B4" s="4" t="s">
        <v>255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S4" s="6"/>
    </row>
    <row r="5" spans="1:21" ht="27.95" customHeight="1">
      <c r="A5" s="69" t="s">
        <v>4</v>
      </c>
      <c r="B5" s="67" t="s">
        <v>5</v>
      </c>
      <c r="C5" s="67" t="s">
        <v>6</v>
      </c>
      <c r="D5" s="67" t="s">
        <v>7</v>
      </c>
      <c r="E5" s="67" t="s">
        <v>8</v>
      </c>
      <c r="F5" s="67" t="s">
        <v>9</v>
      </c>
      <c r="G5" s="67" t="s">
        <v>10</v>
      </c>
      <c r="H5" s="67" t="s">
        <v>11</v>
      </c>
      <c r="I5" s="67" t="s">
        <v>12</v>
      </c>
      <c r="J5" s="67" t="s">
        <v>13</v>
      </c>
      <c r="K5" s="67" t="s">
        <v>254</v>
      </c>
      <c r="L5" s="67" t="s">
        <v>253</v>
      </c>
      <c r="M5" s="67" t="s">
        <v>15</v>
      </c>
      <c r="N5" s="75" t="s">
        <v>16</v>
      </c>
      <c r="O5" s="75"/>
      <c r="P5" s="75"/>
      <c r="Q5" s="67" t="s">
        <v>259</v>
      </c>
      <c r="R5" s="73" t="s">
        <v>17</v>
      </c>
      <c r="S5" s="67" t="s">
        <v>18</v>
      </c>
      <c r="T5" s="67" t="s">
        <v>19</v>
      </c>
      <c r="U5" s="71" t="s">
        <v>20</v>
      </c>
    </row>
    <row r="6" spans="1:21" ht="12.95" customHeight="1">
      <c r="A6" s="70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7" t="s">
        <v>21</v>
      </c>
      <c r="O6" s="7" t="s">
        <v>22</v>
      </c>
      <c r="P6" s="7" t="s">
        <v>23</v>
      </c>
      <c r="Q6" s="68"/>
      <c r="R6" s="74"/>
      <c r="S6" s="68"/>
      <c r="T6" s="68"/>
      <c r="U6" s="72"/>
    </row>
    <row r="7" spans="1:21" ht="24.95" customHeight="1">
      <c r="A7" s="62" t="s">
        <v>29</v>
      </c>
      <c r="B7" s="9" t="s">
        <v>101</v>
      </c>
      <c r="C7" s="9" t="s">
        <v>3</v>
      </c>
      <c r="D7" s="9" t="s">
        <v>102</v>
      </c>
      <c r="E7" s="9" t="s">
        <v>118</v>
      </c>
      <c r="F7" s="9"/>
      <c r="G7" s="10">
        <v>98346</v>
      </c>
      <c r="H7" s="9" t="s">
        <v>102</v>
      </c>
      <c r="I7" s="63" t="s">
        <v>129</v>
      </c>
      <c r="J7" s="59" t="s">
        <v>121</v>
      </c>
      <c r="K7" s="9" t="s">
        <v>25</v>
      </c>
      <c r="L7" s="9"/>
      <c r="M7" s="9">
        <v>9</v>
      </c>
      <c r="N7" s="12">
        <v>19428</v>
      </c>
      <c r="O7" s="12"/>
      <c r="P7" s="12" t="s">
        <v>30</v>
      </c>
      <c r="Q7" s="12">
        <f>SUM(N7:P7)</f>
        <v>19428</v>
      </c>
      <c r="R7" s="13" t="s">
        <v>156</v>
      </c>
      <c r="S7" s="13" t="s">
        <v>155</v>
      </c>
      <c r="T7" s="9" t="s">
        <v>24</v>
      </c>
      <c r="U7" s="14" t="s">
        <v>32</v>
      </c>
    </row>
    <row r="8" spans="1:21" ht="24.95" customHeight="1">
      <c r="A8" s="62" t="s">
        <v>33</v>
      </c>
      <c r="B8" s="9" t="s">
        <v>101</v>
      </c>
      <c r="C8" s="9" t="s">
        <v>3</v>
      </c>
      <c r="D8" s="9" t="s">
        <v>102</v>
      </c>
      <c r="E8" s="9"/>
      <c r="F8" s="9">
        <v>2</v>
      </c>
      <c r="G8" s="10">
        <v>98346</v>
      </c>
      <c r="H8" s="9" t="s">
        <v>102</v>
      </c>
      <c r="I8" s="63" t="s">
        <v>130</v>
      </c>
      <c r="J8" s="59">
        <v>26711590</v>
      </c>
      <c r="K8" s="9" t="s">
        <v>25</v>
      </c>
      <c r="L8" s="9"/>
      <c r="M8" s="9">
        <v>10</v>
      </c>
      <c r="N8" s="12">
        <v>15844</v>
      </c>
      <c r="O8" s="12"/>
      <c r="P8" s="12" t="s">
        <v>30</v>
      </c>
      <c r="Q8" s="12">
        <f t="shared" ref="Q8:Q86" si="0">SUM(N8:P8)</f>
        <v>15844</v>
      </c>
      <c r="R8" s="13" t="s">
        <v>156</v>
      </c>
      <c r="S8" s="13" t="s">
        <v>155</v>
      </c>
      <c r="T8" s="9" t="s">
        <v>24</v>
      </c>
      <c r="U8" s="14" t="s">
        <v>32</v>
      </c>
    </row>
    <row r="9" spans="1:21" ht="24.95" customHeight="1">
      <c r="A9" s="62" t="s">
        <v>34</v>
      </c>
      <c r="B9" s="9" t="s">
        <v>101</v>
      </c>
      <c r="C9" s="9" t="s">
        <v>3</v>
      </c>
      <c r="D9" s="9" t="s">
        <v>102</v>
      </c>
      <c r="E9" s="9"/>
      <c r="F9" s="9"/>
      <c r="G9" s="10">
        <v>98346</v>
      </c>
      <c r="H9" s="9" t="s">
        <v>102</v>
      </c>
      <c r="I9" s="63" t="s">
        <v>131</v>
      </c>
      <c r="J9" s="59">
        <v>25914716</v>
      </c>
      <c r="K9" s="9" t="s">
        <v>25</v>
      </c>
      <c r="L9" s="9"/>
      <c r="M9" s="9">
        <v>5</v>
      </c>
      <c r="N9" s="12">
        <v>8594</v>
      </c>
      <c r="O9" s="12"/>
      <c r="P9" s="12" t="s">
        <v>30</v>
      </c>
      <c r="Q9" s="12">
        <f t="shared" si="0"/>
        <v>8594</v>
      </c>
      <c r="R9" s="13" t="s">
        <v>156</v>
      </c>
      <c r="S9" s="13" t="s">
        <v>155</v>
      </c>
      <c r="T9" s="9" t="s">
        <v>24</v>
      </c>
      <c r="U9" s="14" t="s">
        <v>32</v>
      </c>
    </row>
    <row r="10" spans="1:21" ht="24.95" customHeight="1">
      <c r="A10" s="62" t="s">
        <v>35</v>
      </c>
      <c r="B10" s="9" t="s">
        <v>101</v>
      </c>
      <c r="C10" s="9" t="s">
        <v>3</v>
      </c>
      <c r="D10" s="9" t="s">
        <v>102</v>
      </c>
      <c r="E10" s="9" t="s">
        <v>119</v>
      </c>
      <c r="F10" s="9"/>
      <c r="G10" s="10">
        <v>98346</v>
      </c>
      <c r="H10" s="9" t="s">
        <v>102</v>
      </c>
      <c r="I10" s="63" t="s">
        <v>132</v>
      </c>
      <c r="J10" s="59">
        <v>13051633</v>
      </c>
      <c r="K10" s="9" t="s">
        <v>25</v>
      </c>
      <c r="L10" s="9"/>
      <c r="M10" s="9">
        <v>5</v>
      </c>
      <c r="N10" s="12">
        <v>11264</v>
      </c>
      <c r="O10" s="12"/>
      <c r="P10" s="12" t="s">
        <v>30</v>
      </c>
      <c r="Q10" s="12">
        <f t="shared" si="0"/>
        <v>11264</v>
      </c>
      <c r="R10" s="13" t="s">
        <v>156</v>
      </c>
      <c r="S10" s="13" t="s">
        <v>155</v>
      </c>
      <c r="T10" s="9" t="s">
        <v>24</v>
      </c>
      <c r="U10" s="14" t="s">
        <v>32</v>
      </c>
    </row>
    <row r="11" spans="1:21" ht="24.95" customHeight="1">
      <c r="A11" s="62" t="s">
        <v>37</v>
      </c>
      <c r="B11" s="9" t="s">
        <v>101</v>
      </c>
      <c r="C11" s="9" t="s">
        <v>3</v>
      </c>
      <c r="D11" s="9" t="s">
        <v>102</v>
      </c>
      <c r="E11" s="9"/>
      <c r="F11" s="9"/>
      <c r="G11" s="10">
        <v>98346</v>
      </c>
      <c r="H11" s="9" t="s">
        <v>102</v>
      </c>
      <c r="I11" s="63" t="s">
        <v>133</v>
      </c>
      <c r="J11" s="59" t="s">
        <v>122</v>
      </c>
      <c r="K11" s="9" t="s">
        <v>25</v>
      </c>
      <c r="L11" s="9"/>
      <c r="M11" s="9">
        <v>5</v>
      </c>
      <c r="N11" s="12">
        <v>14140</v>
      </c>
      <c r="O11" s="12"/>
      <c r="P11" s="12" t="s">
        <v>30</v>
      </c>
      <c r="Q11" s="12">
        <f t="shared" si="0"/>
        <v>14140</v>
      </c>
      <c r="R11" s="13" t="s">
        <v>156</v>
      </c>
      <c r="S11" s="13" t="s">
        <v>155</v>
      </c>
      <c r="T11" s="9" t="s">
        <v>24</v>
      </c>
      <c r="U11" s="14" t="s">
        <v>32</v>
      </c>
    </row>
    <row r="12" spans="1:21" ht="24.95" customHeight="1">
      <c r="A12" s="62" t="s">
        <v>38</v>
      </c>
      <c r="B12" s="9" t="s">
        <v>101</v>
      </c>
      <c r="C12" s="9" t="s">
        <v>3</v>
      </c>
      <c r="D12" s="9" t="s">
        <v>103</v>
      </c>
      <c r="E12" s="9"/>
      <c r="F12" s="9"/>
      <c r="G12" s="10">
        <v>98346</v>
      </c>
      <c r="H12" s="9" t="s">
        <v>102</v>
      </c>
      <c r="I12" s="63" t="s">
        <v>134</v>
      </c>
      <c r="J12" s="59" t="s">
        <v>123</v>
      </c>
      <c r="K12" s="9" t="s">
        <v>25</v>
      </c>
      <c r="L12" s="9"/>
      <c r="M12" s="9">
        <v>5</v>
      </c>
      <c r="N12" s="12">
        <v>5900</v>
      </c>
      <c r="O12" s="12"/>
      <c r="P12" s="12" t="s">
        <v>30</v>
      </c>
      <c r="Q12" s="12">
        <f t="shared" si="0"/>
        <v>5900</v>
      </c>
      <c r="R12" s="13" t="s">
        <v>156</v>
      </c>
      <c r="S12" s="13" t="s">
        <v>155</v>
      </c>
      <c r="T12" s="9" t="s">
        <v>24</v>
      </c>
      <c r="U12" s="14" t="s">
        <v>32</v>
      </c>
    </row>
    <row r="13" spans="1:21" ht="24.95" customHeight="1">
      <c r="A13" s="62" t="s">
        <v>39</v>
      </c>
      <c r="B13" s="9" t="s">
        <v>101</v>
      </c>
      <c r="C13" s="9" t="s">
        <v>3</v>
      </c>
      <c r="D13" s="9" t="s">
        <v>104</v>
      </c>
      <c r="E13" s="9"/>
      <c r="F13" s="9"/>
      <c r="G13" s="10">
        <v>98346</v>
      </c>
      <c r="H13" s="9" t="s">
        <v>102</v>
      </c>
      <c r="I13" s="63" t="s">
        <v>135</v>
      </c>
      <c r="J13" s="59">
        <v>22904275</v>
      </c>
      <c r="K13" s="9" t="s">
        <v>25</v>
      </c>
      <c r="L13" s="9"/>
      <c r="M13" s="9">
        <v>2</v>
      </c>
      <c r="N13" s="12">
        <v>4784</v>
      </c>
      <c r="O13" s="12"/>
      <c r="P13" s="12" t="s">
        <v>30</v>
      </c>
      <c r="Q13" s="12">
        <f t="shared" si="0"/>
        <v>4784</v>
      </c>
      <c r="R13" s="13" t="s">
        <v>156</v>
      </c>
      <c r="S13" s="13" t="s">
        <v>155</v>
      </c>
      <c r="T13" s="9" t="s">
        <v>24</v>
      </c>
      <c r="U13" s="14" t="s">
        <v>32</v>
      </c>
    </row>
    <row r="14" spans="1:21" ht="24.95" customHeight="1">
      <c r="A14" s="62" t="s">
        <v>40</v>
      </c>
      <c r="B14" s="9" t="s">
        <v>101</v>
      </c>
      <c r="C14" s="9" t="s">
        <v>3</v>
      </c>
      <c r="D14" s="9" t="s">
        <v>105</v>
      </c>
      <c r="E14" s="9"/>
      <c r="F14" s="9"/>
      <c r="G14" s="10">
        <v>98346</v>
      </c>
      <c r="H14" s="9" t="s">
        <v>102</v>
      </c>
      <c r="I14" s="63" t="s">
        <v>136</v>
      </c>
      <c r="J14" s="59">
        <v>25161352</v>
      </c>
      <c r="K14" s="9" t="s">
        <v>25</v>
      </c>
      <c r="L14" s="9"/>
      <c r="M14" s="9">
        <v>1</v>
      </c>
      <c r="N14" s="12">
        <v>820</v>
      </c>
      <c r="O14" s="12"/>
      <c r="P14" s="12" t="s">
        <v>30</v>
      </c>
      <c r="Q14" s="12">
        <f t="shared" si="0"/>
        <v>820</v>
      </c>
      <c r="R14" s="13" t="s">
        <v>156</v>
      </c>
      <c r="S14" s="13" t="s">
        <v>155</v>
      </c>
      <c r="T14" s="9" t="s">
        <v>24</v>
      </c>
      <c r="U14" s="14" t="s">
        <v>32</v>
      </c>
    </row>
    <row r="15" spans="1:21" ht="24.95" customHeight="1">
      <c r="A15" s="62" t="s">
        <v>41</v>
      </c>
      <c r="B15" s="9" t="s">
        <v>101</v>
      </c>
      <c r="C15" s="9" t="s">
        <v>3</v>
      </c>
      <c r="D15" s="9" t="s">
        <v>106</v>
      </c>
      <c r="E15" s="9"/>
      <c r="F15" s="9"/>
      <c r="G15" s="10">
        <v>98346</v>
      </c>
      <c r="H15" s="9" t="s">
        <v>102</v>
      </c>
      <c r="I15" s="63" t="s">
        <v>137</v>
      </c>
      <c r="J15" s="59">
        <v>28435005</v>
      </c>
      <c r="K15" s="9" t="s">
        <v>25</v>
      </c>
      <c r="L15" s="9"/>
      <c r="M15" s="9">
        <v>3</v>
      </c>
      <c r="N15" s="12">
        <v>4340</v>
      </c>
      <c r="O15" s="12"/>
      <c r="P15" s="12" t="s">
        <v>30</v>
      </c>
      <c r="Q15" s="12">
        <f t="shared" si="0"/>
        <v>4340</v>
      </c>
      <c r="R15" s="13" t="s">
        <v>156</v>
      </c>
      <c r="S15" s="13" t="s">
        <v>155</v>
      </c>
      <c r="T15" s="9" t="s">
        <v>24</v>
      </c>
      <c r="U15" s="14" t="s">
        <v>32</v>
      </c>
    </row>
    <row r="16" spans="1:21" ht="24.95" customHeight="1">
      <c r="A16" s="62" t="s">
        <v>42</v>
      </c>
      <c r="B16" s="9" t="s">
        <v>101</v>
      </c>
      <c r="C16" s="9" t="s">
        <v>3</v>
      </c>
      <c r="D16" s="9" t="s">
        <v>107</v>
      </c>
      <c r="E16" s="9"/>
      <c r="F16" s="9"/>
      <c r="G16" s="10">
        <v>98346</v>
      </c>
      <c r="H16" s="9" t="s">
        <v>102</v>
      </c>
      <c r="I16" s="63" t="s">
        <v>138</v>
      </c>
      <c r="J16" s="59">
        <v>25153905</v>
      </c>
      <c r="K16" s="9" t="s">
        <v>25</v>
      </c>
      <c r="L16" s="9"/>
      <c r="M16" s="9">
        <v>2</v>
      </c>
      <c r="N16" s="12">
        <v>5696</v>
      </c>
      <c r="O16" s="12"/>
      <c r="P16" s="12" t="s">
        <v>30</v>
      </c>
      <c r="Q16" s="12">
        <f t="shared" si="0"/>
        <v>5696</v>
      </c>
      <c r="R16" s="13" t="s">
        <v>156</v>
      </c>
      <c r="S16" s="13" t="s">
        <v>155</v>
      </c>
      <c r="T16" s="9" t="s">
        <v>24</v>
      </c>
      <c r="U16" s="14" t="s">
        <v>32</v>
      </c>
    </row>
    <row r="17" spans="1:21" ht="24.95" customHeight="1">
      <c r="A17" s="62" t="s">
        <v>43</v>
      </c>
      <c r="B17" s="9" t="s">
        <v>101</v>
      </c>
      <c r="C17" s="9" t="s">
        <v>3</v>
      </c>
      <c r="D17" s="9" t="s">
        <v>108</v>
      </c>
      <c r="E17" s="9"/>
      <c r="F17" s="9"/>
      <c r="G17" s="10">
        <v>98346</v>
      </c>
      <c r="H17" s="9" t="s">
        <v>102</v>
      </c>
      <c r="I17" s="63" t="s">
        <v>139</v>
      </c>
      <c r="J17" s="59" t="s">
        <v>124</v>
      </c>
      <c r="K17" s="9" t="s">
        <v>25</v>
      </c>
      <c r="L17" s="9"/>
      <c r="M17" s="9">
        <v>1</v>
      </c>
      <c r="N17" s="12">
        <v>1292</v>
      </c>
      <c r="O17" s="12"/>
      <c r="P17" s="12" t="s">
        <v>30</v>
      </c>
      <c r="Q17" s="12">
        <f t="shared" si="0"/>
        <v>1292</v>
      </c>
      <c r="R17" s="13" t="s">
        <v>156</v>
      </c>
      <c r="S17" s="13" t="s">
        <v>155</v>
      </c>
      <c r="T17" s="9" t="s">
        <v>24</v>
      </c>
      <c r="U17" s="14" t="s">
        <v>32</v>
      </c>
    </row>
    <row r="18" spans="1:21" ht="24.95" customHeight="1">
      <c r="A18" s="62" t="s">
        <v>44</v>
      </c>
      <c r="B18" s="9" t="s">
        <v>101</v>
      </c>
      <c r="C18" s="9" t="s">
        <v>3</v>
      </c>
      <c r="D18" s="9" t="s">
        <v>109</v>
      </c>
      <c r="E18" s="9"/>
      <c r="F18" s="9">
        <v>4</v>
      </c>
      <c r="G18" s="10">
        <v>98346</v>
      </c>
      <c r="H18" s="9" t="s">
        <v>102</v>
      </c>
      <c r="I18" s="63" t="s">
        <v>140</v>
      </c>
      <c r="J18" s="59">
        <v>21712211</v>
      </c>
      <c r="K18" s="9" t="s">
        <v>25</v>
      </c>
      <c r="L18" s="9"/>
      <c r="M18" s="9">
        <v>1</v>
      </c>
      <c r="N18" s="12">
        <v>1996</v>
      </c>
      <c r="O18" s="12"/>
      <c r="P18" s="12" t="s">
        <v>30</v>
      </c>
      <c r="Q18" s="12">
        <f t="shared" si="0"/>
        <v>1996</v>
      </c>
      <c r="R18" s="13" t="s">
        <v>156</v>
      </c>
      <c r="S18" s="13" t="s">
        <v>155</v>
      </c>
      <c r="T18" s="9" t="s">
        <v>24</v>
      </c>
      <c r="U18" s="14" t="s">
        <v>32</v>
      </c>
    </row>
    <row r="19" spans="1:21" ht="24.95" customHeight="1">
      <c r="A19" s="62" t="s">
        <v>45</v>
      </c>
      <c r="B19" s="9" t="s">
        <v>101</v>
      </c>
      <c r="C19" s="9" t="s">
        <v>3</v>
      </c>
      <c r="D19" s="9" t="s">
        <v>109</v>
      </c>
      <c r="E19" s="9"/>
      <c r="F19" s="9"/>
      <c r="G19" s="10">
        <v>98346</v>
      </c>
      <c r="H19" s="9" t="s">
        <v>102</v>
      </c>
      <c r="I19" s="63" t="s">
        <v>141</v>
      </c>
      <c r="J19" s="59" t="s">
        <v>125</v>
      </c>
      <c r="K19" s="9" t="s">
        <v>25</v>
      </c>
      <c r="L19" s="9"/>
      <c r="M19" s="9">
        <v>4</v>
      </c>
      <c r="N19" s="12">
        <v>6232</v>
      </c>
      <c r="O19" s="12"/>
      <c r="P19" s="12" t="s">
        <v>30</v>
      </c>
      <c r="Q19" s="12">
        <f t="shared" si="0"/>
        <v>6232</v>
      </c>
      <c r="R19" s="13" t="s">
        <v>156</v>
      </c>
      <c r="S19" s="13" t="s">
        <v>155</v>
      </c>
      <c r="T19" s="9" t="s">
        <v>24</v>
      </c>
      <c r="U19" s="14" t="s">
        <v>32</v>
      </c>
    </row>
    <row r="20" spans="1:21" ht="24.95" customHeight="1">
      <c r="A20" s="62" t="s">
        <v>46</v>
      </c>
      <c r="B20" s="9" t="s">
        <v>101</v>
      </c>
      <c r="C20" s="9" t="s">
        <v>3</v>
      </c>
      <c r="D20" s="9" t="s">
        <v>110</v>
      </c>
      <c r="E20" s="9"/>
      <c r="F20" s="9"/>
      <c r="G20" s="10">
        <v>98346</v>
      </c>
      <c r="H20" s="9" t="s">
        <v>102</v>
      </c>
      <c r="I20" s="63" t="s">
        <v>142</v>
      </c>
      <c r="J20" s="59" t="s">
        <v>126</v>
      </c>
      <c r="K20" s="9" t="s">
        <v>25</v>
      </c>
      <c r="L20" s="9"/>
      <c r="M20" s="9">
        <v>4</v>
      </c>
      <c r="N20" s="12">
        <v>11450</v>
      </c>
      <c r="O20" s="12"/>
      <c r="P20" s="12" t="s">
        <v>30</v>
      </c>
      <c r="Q20" s="12">
        <f t="shared" si="0"/>
        <v>11450</v>
      </c>
      <c r="R20" s="13" t="s">
        <v>156</v>
      </c>
      <c r="S20" s="13" t="s">
        <v>155</v>
      </c>
      <c r="T20" s="9" t="s">
        <v>24</v>
      </c>
      <c r="U20" s="14" t="s">
        <v>32</v>
      </c>
    </row>
    <row r="21" spans="1:21" ht="24.95" customHeight="1">
      <c r="A21" s="62" t="s">
        <v>47</v>
      </c>
      <c r="B21" s="9" t="s">
        <v>101</v>
      </c>
      <c r="C21" s="9" t="s">
        <v>3</v>
      </c>
      <c r="D21" s="9" t="s">
        <v>110</v>
      </c>
      <c r="E21" s="9"/>
      <c r="F21" s="9">
        <v>137</v>
      </c>
      <c r="G21" s="10">
        <v>98346</v>
      </c>
      <c r="H21" s="9" t="s">
        <v>102</v>
      </c>
      <c r="I21" s="63" t="s">
        <v>143</v>
      </c>
      <c r="J21" s="59" t="s">
        <v>127</v>
      </c>
      <c r="K21" s="9" t="s">
        <v>25</v>
      </c>
      <c r="L21" s="9"/>
      <c r="M21" s="9">
        <v>4</v>
      </c>
      <c r="N21" s="12">
        <v>10794</v>
      </c>
      <c r="O21" s="12"/>
      <c r="P21" s="12" t="s">
        <v>30</v>
      </c>
      <c r="Q21" s="12">
        <f t="shared" si="0"/>
        <v>10794</v>
      </c>
      <c r="R21" s="13" t="s">
        <v>156</v>
      </c>
      <c r="S21" s="13" t="s">
        <v>155</v>
      </c>
      <c r="T21" s="9" t="s">
        <v>24</v>
      </c>
      <c r="U21" s="14" t="s">
        <v>32</v>
      </c>
    </row>
    <row r="22" spans="1:21" ht="24.95" customHeight="1">
      <c r="A22" s="62" t="s">
        <v>48</v>
      </c>
      <c r="B22" s="9" t="s">
        <v>101</v>
      </c>
      <c r="C22" s="9" t="s">
        <v>3</v>
      </c>
      <c r="D22" s="9" t="s">
        <v>111</v>
      </c>
      <c r="E22" s="9"/>
      <c r="F22" s="9"/>
      <c r="G22" s="10">
        <v>98346</v>
      </c>
      <c r="H22" s="9" t="s">
        <v>102</v>
      </c>
      <c r="I22" s="63" t="s">
        <v>144</v>
      </c>
      <c r="J22" s="59">
        <v>30270069</v>
      </c>
      <c r="K22" s="9" t="s">
        <v>25</v>
      </c>
      <c r="L22" s="9"/>
      <c r="M22" s="9">
        <v>2</v>
      </c>
      <c r="N22" s="12">
        <v>3952</v>
      </c>
      <c r="O22" s="12"/>
      <c r="P22" s="12" t="s">
        <v>30</v>
      </c>
      <c r="Q22" s="12">
        <f t="shared" si="0"/>
        <v>3952</v>
      </c>
      <c r="R22" s="13" t="s">
        <v>156</v>
      </c>
      <c r="S22" s="13" t="s">
        <v>155</v>
      </c>
      <c r="T22" s="9" t="s">
        <v>24</v>
      </c>
      <c r="U22" s="14" t="s">
        <v>32</v>
      </c>
    </row>
    <row r="23" spans="1:21" ht="24.95" customHeight="1">
      <c r="A23" s="62" t="s">
        <v>49</v>
      </c>
      <c r="B23" s="9" t="s">
        <v>101</v>
      </c>
      <c r="C23" s="9" t="s">
        <v>3</v>
      </c>
      <c r="D23" s="9" t="s">
        <v>112</v>
      </c>
      <c r="E23" s="9"/>
      <c r="F23" s="9"/>
      <c r="G23" s="10">
        <v>98346</v>
      </c>
      <c r="H23" s="9" t="s">
        <v>102</v>
      </c>
      <c r="I23" s="63" t="s">
        <v>145</v>
      </c>
      <c r="J23" s="59">
        <v>19972320</v>
      </c>
      <c r="K23" s="9" t="s">
        <v>25</v>
      </c>
      <c r="L23" s="9"/>
      <c r="M23" s="9">
        <v>2</v>
      </c>
      <c r="N23" s="12">
        <v>2728</v>
      </c>
      <c r="O23" s="12"/>
      <c r="P23" s="12" t="s">
        <v>30</v>
      </c>
      <c r="Q23" s="12">
        <f t="shared" si="0"/>
        <v>2728</v>
      </c>
      <c r="R23" s="13" t="s">
        <v>156</v>
      </c>
      <c r="S23" s="13" t="s">
        <v>155</v>
      </c>
      <c r="T23" s="9" t="s">
        <v>24</v>
      </c>
      <c r="U23" s="14" t="s">
        <v>32</v>
      </c>
    </row>
    <row r="24" spans="1:21" ht="24.95" customHeight="1">
      <c r="A24" s="62" t="s">
        <v>50</v>
      </c>
      <c r="B24" s="9" t="s">
        <v>101</v>
      </c>
      <c r="C24" s="9" t="s">
        <v>3</v>
      </c>
      <c r="D24" s="9" t="s">
        <v>113</v>
      </c>
      <c r="E24" s="9"/>
      <c r="F24" s="9"/>
      <c r="G24" s="10">
        <v>98346</v>
      </c>
      <c r="H24" s="9" t="s">
        <v>102</v>
      </c>
      <c r="I24" s="63" t="s">
        <v>146</v>
      </c>
      <c r="J24" s="59">
        <v>60086070</v>
      </c>
      <c r="K24" s="9" t="s">
        <v>25</v>
      </c>
      <c r="L24" s="9"/>
      <c r="M24" s="9">
        <v>3</v>
      </c>
      <c r="N24" s="12">
        <v>3534</v>
      </c>
      <c r="O24" s="12"/>
      <c r="P24" s="12" t="s">
        <v>30</v>
      </c>
      <c r="Q24" s="12">
        <f t="shared" si="0"/>
        <v>3534</v>
      </c>
      <c r="R24" s="13" t="s">
        <v>156</v>
      </c>
      <c r="S24" s="13" t="s">
        <v>155</v>
      </c>
      <c r="T24" s="9" t="s">
        <v>24</v>
      </c>
      <c r="U24" s="14" t="s">
        <v>32</v>
      </c>
    </row>
    <row r="25" spans="1:21" ht="24.95" customHeight="1">
      <c r="A25" s="62" t="s">
        <v>51</v>
      </c>
      <c r="B25" s="9" t="s">
        <v>101</v>
      </c>
      <c r="C25" s="9" t="s">
        <v>3</v>
      </c>
      <c r="D25" s="9" t="s">
        <v>103</v>
      </c>
      <c r="E25" s="9"/>
      <c r="F25" s="9">
        <v>2</v>
      </c>
      <c r="G25" s="10">
        <v>98346</v>
      </c>
      <c r="H25" s="9" t="s">
        <v>102</v>
      </c>
      <c r="I25" s="63" t="s">
        <v>147</v>
      </c>
      <c r="J25" s="59">
        <v>25534049</v>
      </c>
      <c r="K25" s="9" t="s">
        <v>25</v>
      </c>
      <c r="L25" s="9"/>
      <c r="M25" s="9">
        <v>1</v>
      </c>
      <c r="N25" s="12">
        <v>7910</v>
      </c>
      <c r="O25" s="12"/>
      <c r="P25" s="12" t="s">
        <v>30</v>
      </c>
      <c r="Q25" s="12">
        <f t="shared" si="0"/>
        <v>7910</v>
      </c>
      <c r="R25" s="13" t="s">
        <v>156</v>
      </c>
      <c r="S25" s="13" t="s">
        <v>155</v>
      </c>
      <c r="T25" s="9" t="s">
        <v>24</v>
      </c>
      <c r="U25" s="14" t="s">
        <v>32</v>
      </c>
    </row>
    <row r="26" spans="1:21" ht="24.95" customHeight="1">
      <c r="A26" s="62" t="s">
        <v>52</v>
      </c>
      <c r="B26" s="9" t="s">
        <v>101</v>
      </c>
      <c r="C26" s="9" t="s">
        <v>3</v>
      </c>
      <c r="D26" s="9" t="s">
        <v>114</v>
      </c>
      <c r="E26" s="9"/>
      <c r="F26" s="9"/>
      <c r="G26" s="10">
        <v>98346</v>
      </c>
      <c r="H26" s="9" t="s">
        <v>102</v>
      </c>
      <c r="I26" s="63" t="s">
        <v>148</v>
      </c>
      <c r="J26" s="59">
        <v>25478479</v>
      </c>
      <c r="K26" s="9" t="s">
        <v>25</v>
      </c>
      <c r="L26" s="9"/>
      <c r="M26" s="9">
        <v>1</v>
      </c>
      <c r="N26" s="12">
        <v>8358</v>
      </c>
      <c r="O26" s="12"/>
      <c r="P26" s="12" t="s">
        <v>30</v>
      </c>
      <c r="Q26" s="12">
        <f t="shared" si="0"/>
        <v>8358</v>
      </c>
      <c r="R26" s="13" t="s">
        <v>156</v>
      </c>
      <c r="S26" s="13" t="s">
        <v>155</v>
      </c>
      <c r="T26" s="9" t="s">
        <v>24</v>
      </c>
      <c r="U26" s="14" t="s">
        <v>32</v>
      </c>
    </row>
    <row r="27" spans="1:21" ht="24.95" customHeight="1">
      <c r="A27" s="62" t="s">
        <v>53</v>
      </c>
      <c r="B27" s="9" t="s">
        <v>101</v>
      </c>
      <c r="C27" s="9" t="s">
        <v>3</v>
      </c>
      <c r="D27" s="9" t="s">
        <v>106</v>
      </c>
      <c r="E27" s="9"/>
      <c r="F27" s="9"/>
      <c r="G27" s="10">
        <v>98346</v>
      </c>
      <c r="H27" s="9" t="s">
        <v>102</v>
      </c>
      <c r="I27" s="63" t="s">
        <v>149</v>
      </c>
      <c r="J27" s="59">
        <v>25339330</v>
      </c>
      <c r="K27" s="9" t="s">
        <v>25</v>
      </c>
      <c r="L27" s="9"/>
      <c r="M27" s="9">
        <v>4</v>
      </c>
      <c r="N27" s="12">
        <v>32</v>
      </c>
      <c r="O27" s="12"/>
      <c r="P27" s="12" t="s">
        <v>30</v>
      </c>
      <c r="Q27" s="12">
        <f t="shared" si="0"/>
        <v>32</v>
      </c>
      <c r="R27" s="13" t="s">
        <v>156</v>
      </c>
      <c r="S27" s="13" t="s">
        <v>155</v>
      </c>
      <c r="T27" s="9" t="s">
        <v>24</v>
      </c>
      <c r="U27" s="14" t="s">
        <v>32</v>
      </c>
    </row>
    <row r="28" spans="1:21" ht="24.95" customHeight="1">
      <c r="A28" s="62" t="s">
        <v>54</v>
      </c>
      <c r="B28" s="9" t="s">
        <v>101</v>
      </c>
      <c r="C28" s="9" t="s">
        <v>3</v>
      </c>
      <c r="D28" s="9" t="s">
        <v>115</v>
      </c>
      <c r="E28" s="9"/>
      <c r="F28" s="9"/>
      <c r="G28" s="10">
        <v>98346</v>
      </c>
      <c r="H28" s="9" t="s">
        <v>102</v>
      </c>
      <c r="I28" s="63" t="s">
        <v>150</v>
      </c>
      <c r="J28" s="59">
        <v>30270060</v>
      </c>
      <c r="K28" s="9" t="s">
        <v>25</v>
      </c>
      <c r="L28" s="9"/>
      <c r="M28" s="9">
        <v>2</v>
      </c>
      <c r="N28" s="12">
        <v>2224</v>
      </c>
      <c r="O28" s="12"/>
      <c r="P28" s="12" t="s">
        <v>30</v>
      </c>
      <c r="Q28" s="12">
        <f t="shared" si="0"/>
        <v>2224</v>
      </c>
      <c r="R28" s="13" t="s">
        <v>156</v>
      </c>
      <c r="S28" s="13" t="s">
        <v>155</v>
      </c>
      <c r="T28" s="9" t="s">
        <v>24</v>
      </c>
      <c r="U28" s="14" t="s">
        <v>32</v>
      </c>
    </row>
    <row r="29" spans="1:21" ht="24.95" customHeight="1">
      <c r="A29" s="62" t="s">
        <v>55</v>
      </c>
      <c r="B29" s="9" t="s">
        <v>101</v>
      </c>
      <c r="C29" s="9" t="s">
        <v>3</v>
      </c>
      <c r="D29" s="9" t="s">
        <v>116</v>
      </c>
      <c r="E29" s="9"/>
      <c r="F29" s="9"/>
      <c r="G29" s="10">
        <v>98346</v>
      </c>
      <c r="H29" s="9" t="s">
        <v>102</v>
      </c>
      <c r="I29" s="63" t="s">
        <v>151</v>
      </c>
      <c r="J29" s="59">
        <v>25605719</v>
      </c>
      <c r="K29" s="9" t="s">
        <v>25</v>
      </c>
      <c r="L29" s="9"/>
      <c r="M29" s="9">
        <v>2</v>
      </c>
      <c r="N29" s="12">
        <v>4326</v>
      </c>
      <c r="O29" s="12"/>
      <c r="P29" s="12" t="s">
        <v>30</v>
      </c>
      <c r="Q29" s="12">
        <f t="shared" si="0"/>
        <v>4326</v>
      </c>
      <c r="R29" s="13" t="s">
        <v>156</v>
      </c>
      <c r="S29" s="13" t="s">
        <v>155</v>
      </c>
      <c r="T29" s="9" t="s">
        <v>24</v>
      </c>
      <c r="U29" s="14" t="s">
        <v>32</v>
      </c>
    </row>
    <row r="30" spans="1:21" ht="24.95" customHeight="1">
      <c r="A30" s="62" t="s">
        <v>56</v>
      </c>
      <c r="B30" s="9" t="s">
        <v>101</v>
      </c>
      <c r="C30" s="9" t="s">
        <v>3</v>
      </c>
      <c r="D30" s="9" t="s">
        <v>117</v>
      </c>
      <c r="E30" s="9"/>
      <c r="F30" s="9"/>
      <c r="G30" s="10">
        <v>98346</v>
      </c>
      <c r="H30" s="9" t="s">
        <v>102</v>
      </c>
      <c r="I30" s="63" t="s">
        <v>152</v>
      </c>
      <c r="J30" s="59" t="s">
        <v>128</v>
      </c>
      <c r="K30" s="9" t="s">
        <v>25</v>
      </c>
      <c r="L30" s="9"/>
      <c r="M30" s="9">
        <v>2</v>
      </c>
      <c r="N30" s="12">
        <v>3110</v>
      </c>
      <c r="O30" s="12"/>
      <c r="P30" s="12" t="s">
        <v>30</v>
      </c>
      <c r="Q30" s="12">
        <f t="shared" si="0"/>
        <v>3110</v>
      </c>
      <c r="R30" s="13" t="s">
        <v>156</v>
      </c>
      <c r="S30" s="13" t="s">
        <v>155</v>
      </c>
      <c r="T30" s="9" t="s">
        <v>24</v>
      </c>
      <c r="U30" s="14" t="s">
        <v>32</v>
      </c>
    </row>
    <row r="31" spans="1:21" ht="24.95" customHeight="1">
      <c r="A31" s="62" t="s">
        <v>57</v>
      </c>
      <c r="B31" s="9" t="s">
        <v>101</v>
      </c>
      <c r="C31" s="9" t="s">
        <v>3</v>
      </c>
      <c r="D31" s="9" t="s">
        <v>107</v>
      </c>
      <c r="E31" s="9"/>
      <c r="F31" s="9"/>
      <c r="G31" s="10">
        <v>98346</v>
      </c>
      <c r="H31" s="9" t="s">
        <v>102</v>
      </c>
      <c r="I31" s="63" t="s">
        <v>153</v>
      </c>
      <c r="J31" s="59">
        <v>29533812</v>
      </c>
      <c r="K31" s="9" t="s">
        <v>25</v>
      </c>
      <c r="L31" s="9"/>
      <c r="M31" s="9">
        <v>2</v>
      </c>
      <c r="N31" s="12">
        <v>3696</v>
      </c>
      <c r="O31" s="12"/>
      <c r="P31" s="12" t="s">
        <v>30</v>
      </c>
      <c r="Q31" s="12">
        <f t="shared" si="0"/>
        <v>3696</v>
      </c>
      <c r="R31" s="13" t="s">
        <v>156</v>
      </c>
      <c r="S31" s="13" t="s">
        <v>155</v>
      </c>
      <c r="T31" s="9" t="s">
        <v>24</v>
      </c>
      <c r="U31" s="14" t="s">
        <v>32</v>
      </c>
    </row>
    <row r="32" spans="1:21" ht="24.95" customHeight="1">
      <c r="A32" s="62" t="s">
        <v>58</v>
      </c>
      <c r="B32" s="9" t="s">
        <v>101</v>
      </c>
      <c r="C32" s="9" t="s">
        <v>3</v>
      </c>
      <c r="D32" s="9" t="s">
        <v>120</v>
      </c>
      <c r="E32" s="9"/>
      <c r="F32" s="9">
        <v>1</v>
      </c>
      <c r="G32" s="10">
        <v>98346</v>
      </c>
      <c r="H32" s="9" t="s">
        <v>102</v>
      </c>
      <c r="I32" s="63" t="s">
        <v>154</v>
      </c>
      <c r="J32" s="59">
        <v>25526567</v>
      </c>
      <c r="K32" s="9" t="s">
        <v>25</v>
      </c>
      <c r="L32" s="9"/>
      <c r="M32" s="9">
        <v>2</v>
      </c>
      <c r="N32" s="12">
        <v>2992</v>
      </c>
      <c r="O32" s="12"/>
      <c r="P32" s="12" t="s">
        <v>30</v>
      </c>
      <c r="Q32" s="12">
        <f t="shared" si="0"/>
        <v>2992</v>
      </c>
      <c r="R32" s="13" t="s">
        <v>156</v>
      </c>
      <c r="S32" s="13" t="s">
        <v>155</v>
      </c>
      <c r="T32" s="9" t="s">
        <v>24</v>
      </c>
      <c r="U32" s="14" t="s">
        <v>32</v>
      </c>
    </row>
    <row r="33" spans="1:21" ht="20.100000000000001" customHeight="1" thickBo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 t="s">
        <v>26</v>
      </c>
      <c r="N33" s="18">
        <f>SUBTOTAL(9,N7:N32)</f>
        <v>165436</v>
      </c>
      <c r="O33" s="18">
        <f t="shared" ref="O33:Q33" si="1">SUBTOTAL(9,O7:O32)</f>
        <v>0</v>
      </c>
      <c r="P33" s="18">
        <f t="shared" si="1"/>
        <v>0</v>
      </c>
      <c r="Q33" s="18">
        <f t="shared" si="1"/>
        <v>165436</v>
      </c>
      <c r="R33" s="19" t="s">
        <v>27</v>
      </c>
      <c r="S33" s="20"/>
      <c r="T33" s="16"/>
      <c r="U33" s="21"/>
    </row>
    <row r="34" spans="1:21" ht="30" customHeight="1" thickBot="1">
      <c r="A34" s="4" t="s">
        <v>99</v>
      </c>
      <c r="B34" s="4" t="s">
        <v>157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S34" s="6"/>
    </row>
    <row r="35" spans="1:21" ht="27.95" customHeight="1" outlineLevel="1">
      <c r="A35" s="69" t="s">
        <v>4</v>
      </c>
      <c r="B35" s="67" t="s">
        <v>5</v>
      </c>
      <c r="C35" s="67" t="s">
        <v>6</v>
      </c>
      <c r="D35" s="67" t="s">
        <v>7</v>
      </c>
      <c r="E35" s="67" t="s">
        <v>8</v>
      </c>
      <c r="F35" s="67" t="s">
        <v>9</v>
      </c>
      <c r="G35" s="67" t="s">
        <v>10</v>
      </c>
      <c r="H35" s="67" t="s">
        <v>11</v>
      </c>
      <c r="I35" s="67" t="s">
        <v>12</v>
      </c>
      <c r="J35" s="67" t="s">
        <v>13</v>
      </c>
      <c r="K35" s="67" t="s">
        <v>14</v>
      </c>
      <c r="L35" s="67" t="s">
        <v>14</v>
      </c>
      <c r="M35" s="67" t="s">
        <v>15</v>
      </c>
      <c r="N35" s="75" t="str">
        <f>$N$5</f>
        <v>Rzeczywiste zużycie energii [kWh]
w okresie
od 01.01.2018 r. do 31.12.2018 r.</v>
      </c>
      <c r="O35" s="75"/>
      <c r="P35" s="75"/>
      <c r="Q35" s="67" t="str">
        <f>$Q$5</f>
        <v>Szacowane zużycie energii [kWh]
w okresie
od 01.02.2020 r.
do 31.01.2021 r.</v>
      </c>
      <c r="R35" s="73" t="s">
        <v>17</v>
      </c>
      <c r="S35" s="67" t="s">
        <v>18</v>
      </c>
      <c r="T35" s="67" t="s">
        <v>19</v>
      </c>
      <c r="U35" s="71" t="s">
        <v>20</v>
      </c>
    </row>
    <row r="36" spans="1:21" ht="12.95" customHeight="1" outlineLevel="1">
      <c r="A36" s="70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56" t="s">
        <v>21</v>
      </c>
      <c r="O36" s="56" t="s">
        <v>22</v>
      </c>
      <c r="P36" s="56" t="s">
        <v>23</v>
      </c>
      <c r="Q36" s="68"/>
      <c r="R36" s="74"/>
      <c r="S36" s="68"/>
      <c r="T36" s="68"/>
      <c r="U36" s="72"/>
    </row>
    <row r="37" spans="1:21" ht="24.95" customHeight="1">
      <c r="A37" s="62" t="s">
        <v>59</v>
      </c>
      <c r="B37" s="9" t="s">
        <v>101</v>
      </c>
      <c r="C37" s="9" t="s">
        <v>101</v>
      </c>
      <c r="D37" s="9" t="s">
        <v>102</v>
      </c>
      <c r="E37" s="9" t="s">
        <v>172</v>
      </c>
      <c r="F37" s="9"/>
      <c r="G37" s="10">
        <v>98346</v>
      </c>
      <c r="H37" s="9" t="s">
        <v>102</v>
      </c>
      <c r="I37" s="63" t="s">
        <v>208</v>
      </c>
      <c r="J37" s="59" t="s">
        <v>163</v>
      </c>
      <c r="K37" s="9" t="s">
        <v>36</v>
      </c>
      <c r="L37" s="9"/>
      <c r="M37" s="9">
        <v>5</v>
      </c>
      <c r="N37" s="12">
        <v>940</v>
      </c>
      <c r="O37" s="12"/>
      <c r="P37" s="12" t="s">
        <v>30</v>
      </c>
      <c r="Q37" s="12">
        <f t="shared" si="0"/>
        <v>940</v>
      </c>
      <c r="R37" s="13" t="s">
        <v>156</v>
      </c>
      <c r="S37" s="13" t="s">
        <v>155</v>
      </c>
      <c r="T37" s="9" t="s">
        <v>24</v>
      </c>
      <c r="U37" s="14" t="s">
        <v>32</v>
      </c>
    </row>
    <row r="38" spans="1:21" ht="24.95" customHeight="1">
      <c r="A38" s="62" t="s">
        <v>60</v>
      </c>
      <c r="B38" s="9" t="s">
        <v>101</v>
      </c>
      <c r="C38" s="9" t="s">
        <v>158</v>
      </c>
      <c r="D38" s="9" t="s">
        <v>104</v>
      </c>
      <c r="E38" s="9"/>
      <c r="F38" s="9"/>
      <c r="G38" s="10">
        <v>98346</v>
      </c>
      <c r="H38" s="9" t="s">
        <v>102</v>
      </c>
      <c r="I38" s="63" t="s">
        <v>209</v>
      </c>
      <c r="J38" s="59">
        <v>81369985</v>
      </c>
      <c r="K38" s="9" t="s">
        <v>36</v>
      </c>
      <c r="L38" s="9"/>
      <c r="M38" s="9">
        <v>6</v>
      </c>
      <c r="N38" s="12">
        <v>662</v>
      </c>
      <c r="O38" s="12"/>
      <c r="P38" s="12" t="s">
        <v>30</v>
      </c>
      <c r="Q38" s="12">
        <f t="shared" si="0"/>
        <v>662</v>
      </c>
      <c r="R38" s="13" t="s">
        <v>156</v>
      </c>
      <c r="S38" s="13" t="s">
        <v>155</v>
      </c>
      <c r="T38" s="9" t="s">
        <v>24</v>
      </c>
      <c r="U38" s="14" t="s">
        <v>32</v>
      </c>
    </row>
    <row r="39" spans="1:21" ht="24.95" customHeight="1">
      <c r="A39" s="62" t="s">
        <v>61</v>
      </c>
      <c r="B39" s="9" t="s">
        <v>101</v>
      </c>
      <c r="C39" s="9" t="s">
        <v>101</v>
      </c>
      <c r="D39" s="9" t="s">
        <v>106</v>
      </c>
      <c r="E39" s="9"/>
      <c r="F39" s="9"/>
      <c r="G39" s="10">
        <v>98346</v>
      </c>
      <c r="H39" s="9" t="s">
        <v>102</v>
      </c>
      <c r="I39" s="63" t="s">
        <v>210</v>
      </c>
      <c r="J39" s="59" t="s">
        <v>164</v>
      </c>
      <c r="K39" s="9" t="s">
        <v>36</v>
      </c>
      <c r="L39" s="9"/>
      <c r="M39" s="9">
        <v>5</v>
      </c>
      <c r="N39" s="12">
        <v>0</v>
      </c>
      <c r="O39" s="12"/>
      <c r="P39" s="12" t="s">
        <v>30</v>
      </c>
      <c r="Q39" s="12">
        <f t="shared" si="0"/>
        <v>0</v>
      </c>
      <c r="R39" s="13" t="s">
        <v>156</v>
      </c>
      <c r="S39" s="13" t="s">
        <v>155</v>
      </c>
      <c r="T39" s="9" t="s">
        <v>24</v>
      </c>
      <c r="U39" s="14" t="s">
        <v>32</v>
      </c>
    </row>
    <row r="40" spans="1:21" ht="24.95" customHeight="1">
      <c r="A40" s="62" t="s">
        <v>62</v>
      </c>
      <c r="B40" s="9" t="s">
        <v>101</v>
      </c>
      <c r="C40" s="9" t="s">
        <v>101</v>
      </c>
      <c r="D40" s="9" t="s">
        <v>103</v>
      </c>
      <c r="E40" s="9"/>
      <c r="F40" s="9"/>
      <c r="G40" s="10">
        <v>98346</v>
      </c>
      <c r="H40" s="9" t="s">
        <v>102</v>
      </c>
      <c r="I40" s="63" t="s">
        <v>211</v>
      </c>
      <c r="J40" s="59">
        <v>10051426</v>
      </c>
      <c r="K40" s="9" t="s">
        <v>36</v>
      </c>
      <c r="L40" s="9"/>
      <c r="M40" s="9">
        <v>3</v>
      </c>
      <c r="N40" s="12">
        <v>2080</v>
      </c>
      <c r="O40" s="12"/>
      <c r="P40" s="12" t="s">
        <v>30</v>
      </c>
      <c r="Q40" s="12">
        <f t="shared" si="0"/>
        <v>2080</v>
      </c>
      <c r="R40" s="13" t="s">
        <v>156</v>
      </c>
      <c r="S40" s="13" t="s">
        <v>155</v>
      </c>
      <c r="T40" s="9" t="s">
        <v>24</v>
      </c>
      <c r="U40" s="14" t="s">
        <v>32</v>
      </c>
    </row>
    <row r="41" spans="1:21" ht="24.95" customHeight="1">
      <c r="A41" s="62" t="s">
        <v>63</v>
      </c>
      <c r="B41" s="9" t="s">
        <v>101</v>
      </c>
      <c r="C41" s="9" t="s">
        <v>159</v>
      </c>
      <c r="D41" s="9" t="s">
        <v>102</v>
      </c>
      <c r="E41" s="9" t="s">
        <v>173</v>
      </c>
      <c r="F41" s="9">
        <v>1</v>
      </c>
      <c r="G41" s="10">
        <v>98346</v>
      </c>
      <c r="H41" s="9" t="s">
        <v>102</v>
      </c>
      <c r="I41" s="63" t="s">
        <v>212</v>
      </c>
      <c r="J41" s="59">
        <v>8622116</v>
      </c>
      <c r="K41" s="9" t="s">
        <v>31</v>
      </c>
      <c r="L41" s="9"/>
      <c r="M41" s="9">
        <v>6</v>
      </c>
      <c r="N41" s="12">
        <f>(275+289)/1617*1617*12</f>
        <v>6768</v>
      </c>
      <c r="O41" s="12">
        <f>(513+540)/1617*1617*12</f>
        <v>12636</v>
      </c>
      <c r="P41" s="12" t="s">
        <v>30</v>
      </c>
      <c r="Q41" s="12">
        <f t="shared" si="0"/>
        <v>19404</v>
      </c>
      <c r="R41" s="13" t="s">
        <v>156</v>
      </c>
      <c r="S41" s="13" t="s">
        <v>155</v>
      </c>
      <c r="T41" s="9" t="s">
        <v>24</v>
      </c>
      <c r="U41" s="14" t="s">
        <v>32</v>
      </c>
    </row>
    <row r="42" spans="1:21" ht="24.95" customHeight="1">
      <c r="A42" s="62" t="s">
        <v>64</v>
      </c>
      <c r="B42" s="9" t="s">
        <v>101</v>
      </c>
      <c r="C42" s="9" t="s">
        <v>196</v>
      </c>
      <c r="D42" s="9" t="s">
        <v>103</v>
      </c>
      <c r="E42" s="9"/>
      <c r="F42" s="9">
        <v>31</v>
      </c>
      <c r="G42" s="10">
        <v>98346</v>
      </c>
      <c r="H42" s="9" t="s">
        <v>102</v>
      </c>
      <c r="I42" s="63" t="s">
        <v>213</v>
      </c>
      <c r="J42" s="59" t="s">
        <v>165</v>
      </c>
      <c r="K42" s="9" t="s">
        <v>31</v>
      </c>
      <c r="L42" s="9"/>
      <c r="M42" s="9">
        <v>6</v>
      </c>
      <c r="N42" s="12">
        <f>(106+120)/693*693*12</f>
        <v>2712.0000000000005</v>
      </c>
      <c r="O42" s="12">
        <f>(219+248)/693*693*12</f>
        <v>5604</v>
      </c>
      <c r="P42" s="12" t="s">
        <v>30</v>
      </c>
      <c r="Q42" s="12">
        <f t="shared" si="0"/>
        <v>8316</v>
      </c>
      <c r="R42" s="13" t="s">
        <v>156</v>
      </c>
      <c r="S42" s="13" t="s">
        <v>155</v>
      </c>
      <c r="T42" s="9" t="s">
        <v>24</v>
      </c>
      <c r="U42" s="14" t="s">
        <v>32</v>
      </c>
    </row>
    <row r="43" spans="1:21" ht="24.95" customHeight="1">
      <c r="A43" s="62" t="s">
        <v>65</v>
      </c>
      <c r="B43" s="9" t="s">
        <v>101</v>
      </c>
      <c r="C43" s="9" t="s">
        <v>196</v>
      </c>
      <c r="D43" s="9" t="s">
        <v>113</v>
      </c>
      <c r="E43" s="9"/>
      <c r="F43" s="9"/>
      <c r="G43" s="10">
        <v>98346</v>
      </c>
      <c r="H43" s="9" t="s">
        <v>102</v>
      </c>
      <c r="I43" s="63" t="s">
        <v>214</v>
      </c>
      <c r="J43" s="59" t="s">
        <v>166</v>
      </c>
      <c r="K43" s="9" t="s">
        <v>36</v>
      </c>
      <c r="L43" s="9"/>
      <c r="M43" s="9">
        <v>5</v>
      </c>
      <c r="N43" s="12">
        <f>73*12</f>
        <v>876</v>
      </c>
      <c r="O43" s="12"/>
      <c r="P43" s="12" t="s">
        <v>30</v>
      </c>
      <c r="Q43" s="12">
        <f t="shared" si="0"/>
        <v>876</v>
      </c>
      <c r="R43" s="13" t="s">
        <v>156</v>
      </c>
      <c r="S43" s="13" t="s">
        <v>155</v>
      </c>
      <c r="T43" s="9" t="s">
        <v>24</v>
      </c>
      <c r="U43" s="14" t="s">
        <v>32</v>
      </c>
    </row>
    <row r="44" spans="1:21" ht="24.95" customHeight="1">
      <c r="A44" s="62" t="s">
        <v>66</v>
      </c>
      <c r="B44" s="9" t="s">
        <v>101</v>
      </c>
      <c r="C44" s="9" t="s">
        <v>160</v>
      </c>
      <c r="D44" s="9" t="s">
        <v>102</v>
      </c>
      <c r="E44" s="9" t="s">
        <v>174</v>
      </c>
      <c r="F44" s="9"/>
      <c r="G44" s="10">
        <v>98346</v>
      </c>
      <c r="H44" s="9" t="s">
        <v>102</v>
      </c>
      <c r="I44" s="63" t="s">
        <v>215</v>
      </c>
      <c r="J44" s="59" t="s">
        <v>167</v>
      </c>
      <c r="K44" s="9" t="s">
        <v>36</v>
      </c>
      <c r="L44" s="9"/>
      <c r="M44" s="9">
        <v>8</v>
      </c>
      <c r="N44" s="12">
        <v>312</v>
      </c>
      <c r="O44" s="12"/>
      <c r="P44" s="12" t="s">
        <v>30</v>
      </c>
      <c r="Q44" s="12">
        <f t="shared" si="0"/>
        <v>312</v>
      </c>
      <c r="R44" s="13" t="s">
        <v>156</v>
      </c>
      <c r="S44" s="13" t="s">
        <v>155</v>
      </c>
      <c r="T44" s="9" t="s">
        <v>24</v>
      </c>
      <c r="U44" s="14" t="s">
        <v>32</v>
      </c>
    </row>
    <row r="45" spans="1:21" ht="24.95" customHeight="1">
      <c r="A45" s="62" t="s">
        <v>67</v>
      </c>
      <c r="B45" s="9" t="s">
        <v>101</v>
      </c>
      <c r="C45" s="9" t="s">
        <v>161</v>
      </c>
      <c r="D45" s="9" t="s">
        <v>102</v>
      </c>
      <c r="E45" s="9" t="s">
        <v>97</v>
      </c>
      <c r="F45" s="9">
        <v>1</v>
      </c>
      <c r="G45" s="10">
        <v>98346</v>
      </c>
      <c r="H45" s="9" t="s">
        <v>102</v>
      </c>
      <c r="I45" s="63" t="s">
        <v>216</v>
      </c>
      <c r="J45" s="59" t="s">
        <v>168</v>
      </c>
      <c r="K45" s="9" t="s">
        <v>36</v>
      </c>
      <c r="L45" s="9"/>
      <c r="M45" s="9">
        <v>10</v>
      </c>
      <c r="N45" s="12">
        <v>0</v>
      </c>
      <c r="O45" s="12"/>
      <c r="P45" s="12" t="s">
        <v>30</v>
      </c>
      <c r="Q45" s="12">
        <f t="shared" si="0"/>
        <v>0</v>
      </c>
      <c r="R45" s="13" t="s">
        <v>156</v>
      </c>
      <c r="S45" s="13" t="s">
        <v>155</v>
      </c>
      <c r="T45" s="9" t="s">
        <v>24</v>
      </c>
      <c r="U45" s="14" t="s">
        <v>32</v>
      </c>
    </row>
    <row r="46" spans="1:21" ht="24.95" customHeight="1">
      <c r="A46" s="62" t="s">
        <v>68</v>
      </c>
      <c r="B46" s="9" t="s">
        <v>101</v>
      </c>
      <c r="C46" s="9" t="s">
        <v>159</v>
      </c>
      <c r="D46" s="9" t="s">
        <v>110</v>
      </c>
      <c r="E46" s="9"/>
      <c r="F46" s="9">
        <v>42</v>
      </c>
      <c r="G46" s="10">
        <v>98346</v>
      </c>
      <c r="H46" s="9" t="s">
        <v>102</v>
      </c>
      <c r="I46" s="63" t="s">
        <v>217</v>
      </c>
      <c r="J46" s="59">
        <v>10155717</v>
      </c>
      <c r="K46" s="9" t="s">
        <v>36</v>
      </c>
      <c r="L46" s="9" t="s">
        <v>31</v>
      </c>
      <c r="M46" s="9">
        <v>4</v>
      </c>
      <c r="N46" s="12">
        <v>12151</v>
      </c>
      <c r="O46" s="12"/>
      <c r="P46" s="12" t="s">
        <v>30</v>
      </c>
      <c r="Q46" s="12">
        <f t="shared" si="0"/>
        <v>12151</v>
      </c>
      <c r="R46" s="13" t="s">
        <v>156</v>
      </c>
      <c r="S46" s="13" t="s">
        <v>155</v>
      </c>
      <c r="T46" s="9" t="s">
        <v>24</v>
      </c>
      <c r="U46" s="14" t="s">
        <v>32</v>
      </c>
    </row>
    <row r="47" spans="1:21" ht="24.95" customHeight="1">
      <c r="A47" s="62" t="s">
        <v>69</v>
      </c>
      <c r="B47" s="9" t="s">
        <v>101</v>
      </c>
      <c r="C47" s="9" t="s">
        <v>197</v>
      </c>
      <c r="D47" s="9" t="s">
        <v>109</v>
      </c>
      <c r="E47" s="9"/>
      <c r="F47" s="9">
        <v>17</v>
      </c>
      <c r="G47" s="10">
        <v>98346</v>
      </c>
      <c r="H47" s="9" t="s">
        <v>102</v>
      </c>
      <c r="I47" s="63" t="s">
        <v>218</v>
      </c>
      <c r="J47" s="59" t="s">
        <v>169</v>
      </c>
      <c r="K47" s="9" t="s">
        <v>36</v>
      </c>
      <c r="L47" s="9"/>
      <c r="M47" s="9">
        <v>6</v>
      </c>
      <c r="N47" s="12">
        <v>526</v>
      </c>
      <c r="O47" s="12"/>
      <c r="P47" s="12" t="s">
        <v>30</v>
      </c>
      <c r="Q47" s="12">
        <f t="shared" si="0"/>
        <v>526</v>
      </c>
      <c r="R47" s="13" t="s">
        <v>156</v>
      </c>
      <c r="S47" s="13" t="s">
        <v>155</v>
      </c>
      <c r="T47" s="9" t="s">
        <v>24</v>
      </c>
      <c r="U47" s="14" t="s">
        <v>32</v>
      </c>
    </row>
    <row r="48" spans="1:21" ht="24.95" customHeight="1">
      <c r="A48" s="62" t="s">
        <v>70</v>
      </c>
      <c r="B48" s="9" t="s">
        <v>101</v>
      </c>
      <c r="C48" s="9" t="s">
        <v>198</v>
      </c>
      <c r="D48" s="9" t="s">
        <v>102</v>
      </c>
      <c r="E48" s="9"/>
      <c r="F48" s="9"/>
      <c r="G48" s="10">
        <v>98346</v>
      </c>
      <c r="H48" s="9" t="s">
        <v>102</v>
      </c>
      <c r="I48" s="63" t="s">
        <v>219</v>
      </c>
      <c r="J48" s="59">
        <v>12051942</v>
      </c>
      <c r="K48" s="9" t="s">
        <v>36</v>
      </c>
      <c r="L48" s="9"/>
      <c r="M48" s="9">
        <v>21</v>
      </c>
      <c r="N48" s="12">
        <v>1540</v>
      </c>
      <c r="O48" s="12"/>
      <c r="P48" s="12" t="s">
        <v>30</v>
      </c>
      <c r="Q48" s="12">
        <f t="shared" si="0"/>
        <v>1540</v>
      </c>
      <c r="R48" s="13" t="s">
        <v>156</v>
      </c>
      <c r="S48" s="13" t="s">
        <v>155</v>
      </c>
      <c r="T48" s="9" t="s">
        <v>24</v>
      </c>
      <c r="U48" s="14" t="s">
        <v>32</v>
      </c>
    </row>
    <row r="49" spans="1:21" ht="24.95" customHeight="1">
      <c r="A49" s="62" t="s">
        <v>71</v>
      </c>
      <c r="B49" s="9" t="s">
        <v>101</v>
      </c>
      <c r="C49" s="9" t="s">
        <v>162</v>
      </c>
      <c r="D49" s="9" t="s">
        <v>102</v>
      </c>
      <c r="E49" s="9"/>
      <c r="F49" s="9"/>
      <c r="G49" s="10">
        <v>98346</v>
      </c>
      <c r="H49" s="9" t="s">
        <v>102</v>
      </c>
      <c r="I49" s="63" t="s">
        <v>220</v>
      </c>
      <c r="J49" s="59">
        <v>12688245</v>
      </c>
      <c r="K49" s="9" t="s">
        <v>170</v>
      </c>
      <c r="L49" s="9"/>
      <c r="M49" s="9">
        <v>7</v>
      </c>
      <c r="N49" s="12">
        <v>3171</v>
      </c>
      <c r="O49" s="12"/>
      <c r="P49" s="12" t="s">
        <v>30</v>
      </c>
      <c r="Q49" s="12">
        <f t="shared" si="0"/>
        <v>3171</v>
      </c>
      <c r="R49" s="13" t="s">
        <v>156</v>
      </c>
      <c r="S49" s="13" t="s">
        <v>155</v>
      </c>
      <c r="T49" s="9" t="s">
        <v>24</v>
      </c>
      <c r="U49" s="14" t="s">
        <v>32</v>
      </c>
    </row>
    <row r="50" spans="1:21" ht="24.95" customHeight="1">
      <c r="A50" s="62" t="s">
        <v>72</v>
      </c>
      <c r="B50" s="9" t="s">
        <v>101</v>
      </c>
      <c r="C50" s="9" t="s">
        <v>159</v>
      </c>
      <c r="D50" s="9" t="s">
        <v>109</v>
      </c>
      <c r="E50" s="61"/>
      <c r="F50" s="9">
        <v>17</v>
      </c>
      <c r="G50" s="10">
        <v>98346</v>
      </c>
      <c r="H50" s="9" t="s">
        <v>102</v>
      </c>
      <c r="I50" s="58" t="s">
        <v>221</v>
      </c>
      <c r="J50" s="59">
        <v>30068932</v>
      </c>
      <c r="K50" s="9" t="s">
        <v>171</v>
      </c>
      <c r="L50" s="9"/>
      <c r="M50" s="9">
        <v>21</v>
      </c>
      <c r="N50" s="12"/>
      <c r="O50" s="12"/>
      <c r="P50" s="12" t="s">
        <v>30</v>
      </c>
      <c r="Q50" s="12">
        <f t="shared" si="0"/>
        <v>0</v>
      </c>
      <c r="R50" s="13" t="s">
        <v>156</v>
      </c>
      <c r="S50" s="13" t="s">
        <v>155</v>
      </c>
      <c r="T50" s="9" t="s">
        <v>24</v>
      </c>
      <c r="U50" s="14" t="s">
        <v>32</v>
      </c>
    </row>
    <row r="51" spans="1:21" ht="24.95" customHeight="1">
      <c r="A51" s="62" t="s">
        <v>73</v>
      </c>
      <c r="B51" s="9" t="s">
        <v>101</v>
      </c>
      <c r="C51" s="9" t="s">
        <v>199</v>
      </c>
      <c r="D51" s="9" t="s">
        <v>110</v>
      </c>
      <c r="E51" s="61"/>
      <c r="F51" s="9">
        <v>42</v>
      </c>
      <c r="G51" s="10">
        <v>98346</v>
      </c>
      <c r="H51" s="9" t="s">
        <v>102</v>
      </c>
      <c r="I51" s="58" t="s">
        <v>222</v>
      </c>
      <c r="J51" s="59">
        <v>21036783</v>
      </c>
      <c r="K51" s="9" t="s">
        <v>171</v>
      </c>
      <c r="L51" s="9"/>
      <c r="M51" s="9">
        <v>5</v>
      </c>
      <c r="N51" s="12"/>
      <c r="O51" s="12"/>
      <c r="P51" s="12" t="s">
        <v>30</v>
      </c>
      <c r="Q51" s="12">
        <f t="shared" si="0"/>
        <v>0</v>
      </c>
      <c r="R51" s="13" t="s">
        <v>156</v>
      </c>
      <c r="S51" s="13" t="s">
        <v>155</v>
      </c>
      <c r="T51" s="9" t="s">
        <v>24</v>
      </c>
      <c r="U51" s="14" t="s">
        <v>32</v>
      </c>
    </row>
    <row r="52" spans="1:21" ht="20.100000000000001" customHeight="1" thickBot="1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 t="s">
        <v>26</v>
      </c>
      <c r="N52" s="18">
        <f>SUBTOTAL(9,N37:N51)</f>
        <v>31738</v>
      </c>
      <c r="O52" s="18">
        <f t="shared" ref="O52:Q52" si="2">SUBTOTAL(9,O37:O51)</f>
        <v>18240</v>
      </c>
      <c r="P52" s="18">
        <f t="shared" si="2"/>
        <v>0</v>
      </c>
      <c r="Q52" s="18">
        <f t="shared" si="2"/>
        <v>49978</v>
      </c>
      <c r="R52" s="19" t="s">
        <v>27</v>
      </c>
      <c r="S52" s="20"/>
      <c r="T52" s="16"/>
      <c r="U52" s="21"/>
    </row>
    <row r="53" spans="1:21" ht="30" customHeight="1" thickBot="1">
      <c r="A53" s="4" t="s">
        <v>100</v>
      </c>
      <c r="B53" s="4" t="s">
        <v>256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S53" s="6"/>
    </row>
    <row r="54" spans="1:21" ht="27.95" customHeight="1" outlineLevel="1">
      <c r="A54" s="69" t="s">
        <v>4</v>
      </c>
      <c r="B54" s="67" t="s">
        <v>5</v>
      </c>
      <c r="C54" s="67" t="s">
        <v>6</v>
      </c>
      <c r="D54" s="67" t="s">
        <v>7</v>
      </c>
      <c r="E54" s="67" t="s">
        <v>8</v>
      </c>
      <c r="F54" s="67" t="s">
        <v>9</v>
      </c>
      <c r="G54" s="67" t="s">
        <v>10</v>
      </c>
      <c r="H54" s="67" t="s">
        <v>11</v>
      </c>
      <c r="I54" s="67" t="s">
        <v>12</v>
      </c>
      <c r="J54" s="67" t="s">
        <v>13</v>
      </c>
      <c r="K54" s="67" t="s">
        <v>14</v>
      </c>
      <c r="L54" s="67" t="s">
        <v>14</v>
      </c>
      <c r="M54" s="67" t="s">
        <v>15</v>
      </c>
      <c r="N54" s="75" t="str">
        <f>$N$5</f>
        <v>Rzeczywiste zużycie energii [kWh]
w okresie
od 01.01.2018 r. do 31.12.2018 r.</v>
      </c>
      <c r="O54" s="75"/>
      <c r="P54" s="75"/>
      <c r="Q54" s="67" t="str">
        <f>$Q$5</f>
        <v>Szacowane zużycie energii [kWh]
w okresie
od 01.02.2020 r.
do 31.01.2021 r.</v>
      </c>
      <c r="R54" s="73" t="s">
        <v>17</v>
      </c>
      <c r="S54" s="67" t="s">
        <v>18</v>
      </c>
      <c r="T54" s="67" t="s">
        <v>19</v>
      </c>
      <c r="U54" s="71" t="s">
        <v>20</v>
      </c>
    </row>
    <row r="55" spans="1:21" ht="12.95" customHeight="1" outlineLevel="1">
      <c r="A55" s="70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56" t="s">
        <v>21</v>
      </c>
      <c r="O55" s="56" t="s">
        <v>22</v>
      </c>
      <c r="P55" s="56" t="s">
        <v>23</v>
      </c>
      <c r="Q55" s="68"/>
      <c r="R55" s="74"/>
      <c r="S55" s="68"/>
      <c r="T55" s="68"/>
      <c r="U55" s="72"/>
    </row>
    <row r="56" spans="1:21" ht="24.95" customHeight="1">
      <c r="A56" s="62" t="s">
        <v>74</v>
      </c>
      <c r="B56" s="9" t="s">
        <v>101</v>
      </c>
      <c r="C56" s="9" t="s">
        <v>175</v>
      </c>
      <c r="D56" s="9" t="s">
        <v>102</v>
      </c>
      <c r="E56" s="9" t="s">
        <v>242</v>
      </c>
      <c r="F56" s="9"/>
      <c r="G56" s="10">
        <v>98346</v>
      </c>
      <c r="H56" s="9" t="s">
        <v>102</v>
      </c>
      <c r="I56" s="63" t="s">
        <v>223</v>
      </c>
      <c r="J56" s="59" t="s">
        <v>184</v>
      </c>
      <c r="K56" s="9" t="s">
        <v>36</v>
      </c>
      <c r="L56" s="9" t="s">
        <v>31</v>
      </c>
      <c r="M56" s="9">
        <v>89</v>
      </c>
      <c r="N56" s="12">
        <v>40176</v>
      </c>
      <c r="O56" s="12"/>
      <c r="P56" s="12" t="s">
        <v>30</v>
      </c>
      <c r="Q56" s="12">
        <f t="shared" si="0"/>
        <v>40176</v>
      </c>
      <c r="R56" s="13" t="s">
        <v>156</v>
      </c>
      <c r="S56" s="13" t="s">
        <v>155</v>
      </c>
      <c r="T56" s="9" t="s">
        <v>24</v>
      </c>
      <c r="U56" s="14" t="s">
        <v>32</v>
      </c>
    </row>
    <row r="57" spans="1:21" ht="24.95" customHeight="1">
      <c r="A57" s="62" t="s">
        <v>75</v>
      </c>
      <c r="B57" s="9" t="s">
        <v>101</v>
      </c>
      <c r="C57" s="9" t="s">
        <v>176</v>
      </c>
      <c r="D57" s="9" t="s">
        <v>102</v>
      </c>
      <c r="E57" s="9" t="s">
        <v>243</v>
      </c>
      <c r="F57" s="9"/>
      <c r="G57" s="10">
        <v>98346</v>
      </c>
      <c r="H57" s="9" t="s">
        <v>102</v>
      </c>
      <c r="I57" s="63" t="s">
        <v>224</v>
      </c>
      <c r="J57" s="59" t="s">
        <v>185</v>
      </c>
      <c r="K57" s="9" t="s">
        <v>36</v>
      </c>
      <c r="L57" s="9" t="s">
        <v>31</v>
      </c>
      <c r="M57" s="9">
        <v>31</v>
      </c>
      <c r="N57" s="12">
        <v>101420</v>
      </c>
      <c r="O57" s="12"/>
      <c r="P57" s="12" t="s">
        <v>30</v>
      </c>
      <c r="Q57" s="12">
        <f t="shared" si="0"/>
        <v>101420</v>
      </c>
      <c r="R57" s="13" t="s">
        <v>156</v>
      </c>
      <c r="S57" s="13" t="s">
        <v>155</v>
      </c>
      <c r="T57" s="9" t="s">
        <v>24</v>
      </c>
      <c r="U57" s="14" t="s">
        <v>32</v>
      </c>
    </row>
    <row r="58" spans="1:21" ht="24.95" customHeight="1">
      <c r="A58" s="62" t="s">
        <v>76</v>
      </c>
      <c r="B58" s="9" t="s">
        <v>101</v>
      </c>
      <c r="C58" s="9" t="s">
        <v>177</v>
      </c>
      <c r="D58" s="9" t="s">
        <v>102</v>
      </c>
      <c r="E58" s="9" t="s">
        <v>173</v>
      </c>
      <c r="F58" s="9">
        <v>1</v>
      </c>
      <c r="G58" s="10">
        <v>98346</v>
      </c>
      <c r="H58" s="9" t="s">
        <v>102</v>
      </c>
      <c r="I58" s="63" t="s">
        <v>225</v>
      </c>
      <c r="J58" s="59" t="s">
        <v>186</v>
      </c>
      <c r="K58" s="9" t="s">
        <v>36</v>
      </c>
      <c r="L58" s="9" t="s">
        <v>31</v>
      </c>
      <c r="M58" s="9">
        <v>17</v>
      </c>
      <c r="N58" s="12">
        <v>5892</v>
      </c>
      <c r="O58" s="12"/>
      <c r="P58" s="12" t="s">
        <v>30</v>
      </c>
      <c r="Q58" s="12">
        <f t="shared" si="0"/>
        <v>5892</v>
      </c>
      <c r="R58" s="13" t="s">
        <v>156</v>
      </c>
      <c r="S58" s="13" t="s">
        <v>155</v>
      </c>
      <c r="T58" s="9" t="s">
        <v>24</v>
      </c>
      <c r="U58" s="14" t="s">
        <v>32</v>
      </c>
    </row>
    <row r="59" spans="1:21" ht="24.95" customHeight="1">
      <c r="A59" s="62" t="s">
        <v>77</v>
      </c>
      <c r="B59" s="9" t="s">
        <v>101</v>
      </c>
      <c r="C59" s="9" t="s">
        <v>178</v>
      </c>
      <c r="D59" s="9" t="s">
        <v>102</v>
      </c>
      <c r="E59" s="9" t="s">
        <v>244</v>
      </c>
      <c r="F59" s="9"/>
      <c r="G59" s="10">
        <v>98346</v>
      </c>
      <c r="H59" s="9" t="s">
        <v>102</v>
      </c>
      <c r="I59" s="63" t="s">
        <v>226</v>
      </c>
      <c r="J59" s="59" t="s">
        <v>187</v>
      </c>
      <c r="K59" s="9" t="s">
        <v>36</v>
      </c>
      <c r="L59" s="9" t="s">
        <v>31</v>
      </c>
      <c r="M59" s="9">
        <v>5</v>
      </c>
      <c r="N59" s="12">
        <v>6156</v>
      </c>
      <c r="O59" s="12"/>
      <c r="P59" s="12" t="s">
        <v>30</v>
      </c>
      <c r="Q59" s="12">
        <f t="shared" si="0"/>
        <v>6156</v>
      </c>
      <c r="R59" s="13" t="s">
        <v>156</v>
      </c>
      <c r="S59" s="13" t="s">
        <v>155</v>
      </c>
      <c r="T59" s="9" t="s">
        <v>24</v>
      </c>
      <c r="U59" s="14" t="s">
        <v>32</v>
      </c>
    </row>
    <row r="60" spans="1:21" ht="24.95" customHeight="1">
      <c r="A60" s="62" t="s">
        <v>78</v>
      </c>
      <c r="B60" s="9" t="s">
        <v>101</v>
      </c>
      <c r="C60" s="9" t="s">
        <v>179</v>
      </c>
      <c r="D60" s="9" t="s">
        <v>110</v>
      </c>
      <c r="E60" s="9"/>
      <c r="F60" s="9"/>
      <c r="G60" s="10">
        <v>98346</v>
      </c>
      <c r="H60" s="9" t="s">
        <v>102</v>
      </c>
      <c r="I60" s="63" t="s">
        <v>227</v>
      </c>
      <c r="J60" s="59" t="s">
        <v>188</v>
      </c>
      <c r="K60" s="9" t="s">
        <v>36</v>
      </c>
      <c r="L60" s="9" t="s">
        <v>31</v>
      </c>
      <c r="M60" s="9">
        <v>22</v>
      </c>
      <c r="N60" s="12">
        <v>20060</v>
      </c>
      <c r="O60" s="12"/>
      <c r="P60" s="12" t="s">
        <v>30</v>
      </c>
      <c r="Q60" s="12">
        <f t="shared" si="0"/>
        <v>20060</v>
      </c>
      <c r="R60" s="13" t="s">
        <v>156</v>
      </c>
      <c r="S60" s="13" t="s">
        <v>155</v>
      </c>
      <c r="T60" s="9" t="s">
        <v>24</v>
      </c>
      <c r="U60" s="14" t="s">
        <v>32</v>
      </c>
    </row>
    <row r="61" spans="1:21" ht="24.95" customHeight="1">
      <c r="A61" s="62" t="s">
        <v>79</v>
      </c>
      <c r="B61" s="9" t="s">
        <v>101</v>
      </c>
      <c r="C61" s="9" t="s">
        <v>180</v>
      </c>
      <c r="D61" s="9" t="s">
        <v>113</v>
      </c>
      <c r="E61" s="9"/>
      <c r="F61" s="9"/>
      <c r="G61" s="10">
        <v>98346</v>
      </c>
      <c r="H61" s="9" t="s">
        <v>102</v>
      </c>
      <c r="I61" s="63" t="s">
        <v>228</v>
      </c>
      <c r="J61" s="59">
        <v>8681646</v>
      </c>
      <c r="K61" s="9" t="s">
        <v>36</v>
      </c>
      <c r="L61" s="9"/>
      <c r="M61" s="9">
        <v>13</v>
      </c>
      <c r="N61" s="12">
        <v>268</v>
      </c>
      <c r="O61" s="12"/>
      <c r="P61" s="12" t="s">
        <v>30</v>
      </c>
      <c r="Q61" s="12">
        <f t="shared" si="0"/>
        <v>268</v>
      </c>
      <c r="R61" s="13" t="s">
        <v>156</v>
      </c>
      <c r="S61" s="13" t="s">
        <v>155</v>
      </c>
      <c r="T61" s="9" t="s">
        <v>24</v>
      </c>
      <c r="U61" s="14" t="s">
        <v>32</v>
      </c>
    </row>
    <row r="62" spans="1:21" ht="24.95" customHeight="1">
      <c r="A62" s="62" t="s">
        <v>80</v>
      </c>
      <c r="B62" s="9" t="s">
        <v>101</v>
      </c>
      <c r="C62" s="9" t="s">
        <v>180</v>
      </c>
      <c r="D62" s="9" t="s">
        <v>114</v>
      </c>
      <c r="E62" s="9"/>
      <c r="F62" s="9"/>
      <c r="G62" s="10">
        <v>98346</v>
      </c>
      <c r="H62" s="9" t="s">
        <v>102</v>
      </c>
      <c r="I62" s="63" t="s">
        <v>229</v>
      </c>
      <c r="J62" s="59" t="s">
        <v>189</v>
      </c>
      <c r="K62" s="9" t="s">
        <v>36</v>
      </c>
      <c r="L62" s="9"/>
      <c r="M62" s="9">
        <v>3</v>
      </c>
      <c r="N62" s="12">
        <v>12</v>
      </c>
      <c r="O62" s="12"/>
      <c r="P62" s="12" t="s">
        <v>30</v>
      </c>
      <c r="Q62" s="12">
        <f t="shared" si="0"/>
        <v>12</v>
      </c>
      <c r="R62" s="13" t="s">
        <v>156</v>
      </c>
      <c r="S62" s="13" t="s">
        <v>155</v>
      </c>
      <c r="T62" s="9" t="s">
        <v>24</v>
      </c>
      <c r="U62" s="14" t="s">
        <v>32</v>
      </c>
    </row>
    <row r="63" spans="1:21" ht="24.95" customHeight="1">
      <c r="A63" s="62" t="s">
        <v>81</v>
      </c>
      <c r="B63" s="9" t="s">
        <v>101</v>
      </c>
      <c r="C63" s="9" t="s">
        <v>180</v>
      </c>
      <c r="D63" s="9" t="s">
        <v>114</v>
      </c>
      <c r="E63" s="9"/>
      <c r="F63" s="9"/>
      <c r="G63" s="10">
        <v>98346</v>
      </c>
      <c r="H63" s="9" t="s">
        <v>102</v>
      </c>
      <c r="I63" s="63" t="s">
        <v>230</v>
      </c>
      <c r="J63" s="59">
        <v>10564685</v>
      </c>
      <c r="K63" s="9" t="s">
        <v>36</v>
      </c>
      <c r="L63" s="9"/>
      <c r="M63" s="9">
        <v>3</v>
      </c>
      <c r="N63" s="12">
        <v>404</v>
      </c>
      <c r="O63" s="12"/>
      <c r="P63" s="12" t="s">
        <v>30</v>
      </c>
      <c r="Q63" s="12">
        <f t="shared" si="0"/>
        <v>404</v>
      </c>
      <c r="R63" s="13" t="s">
        <v>156</v>
      </c>
      <c r="S63" s="13" t="s">
        <v>155</v>
      </c>
      <c r="T63" s="9" t="s">
        <v>24</v>
      </c>
      <c r="U63" s="14" t="s">
        <v>32</v>
      </c>
    </row>
    <row r="64" spans="1:21" ht="24.95" customHeight="1">
      <c r="A64" s="62" t="s">
        <v>82</v>
      </c>
      <c r="B64" s="9" t="s">
        <v>101</v>
      </c>
      <c r="C64" s="9" t="s">
        <v>180</v>
      </c>
      <c r="D64" s="9" t="s">
        <v>102</v>
      </c>
      <c r="E64" s="9" t="s">
        <v>97</v>
      </c>
      <c r="F64" s="9">
        <v>1</v>
      </c>
      <c r="G64" s="10">
        <v>98346</v>
      </c>
      <c r="H64" s="9" t="s">
        <v>102</v>
      </c>
      <c r="I64" s="63" t="s">
        <v>231</v>
      </c>
      <c r="J64" s="59" t="s">
        <v>190</v>
      </c>
      <c r="K64" s="9" t="s">
        <v>36</v>
      </c>
      <c r="L64" s="9"/>
      <c r="M64" s="9">
        <v>3</v>
      </c>
      <c r="N64" s="12">
        <v>452</v>
      </c>
      <c r="O64" s="12"/>
      <c r="P64" s="12" t="s">
        <v>30</v>
      </c>
      <c r="Q64" s="12">
        <f t="shared" si="0"/>
        <v>452</v>
      </c>
      <c r="R64" s="13" t="s">
        <v>156</v>
      </c>
      <c r="S64" s="13" t="s">
        <v>155</v>
      </c>
      <c r="T64" s="9" t="s">
        <v>24</v>
      </c>
      <c r="U64" s="14" t="s">
        <v>32</v>
      </c>
    </row>
    <row r="65" spans="1:21" ht="24.95" customHeight="1">
      <c r="A65" s="62" t="s">
        <v>83</v>
      </c>
      <c r="B65" s="9" t="s">
        <v>101</v>
      </c>
      <c r="C65" s="9" t="s">
        <v>181</v>
      </c>
      <c r="D65" s="9" t="s">
        <v>102</v>
      </c>
      <c r="E65" s="9"/>
      <c r="F65" s="9"/>
      <c r="G65" s="10">
        <v>98346</v>
      </c>
      <c r="H65" s="9" t="s">
        <v>102</v>
      </c>
      <c r="I65" s="63" t="s">
        <v>232</v>
      </c>
      <c r="J65" s="59">
        <v>9279183</v>
      </c>
      <c r="K65" s="9" t="s">
        <v>36</v>
      </c>
      <c r="L65" s="9" t="s">
        <v>31</v>
      </c>
      <c r="M65" s="9">
        <v>8</v>
      </c>
      <c r="N65" s="12">
        <v>18462</v>
      </c>
      <c r="O65" s="12"/>
      <c r="P65" s="12" t="s">
        <v>30</v>
      </c>
      <c r="Q65" s="12">
        <f t="shared" si="0"/>
        <v>18462</v>
      </c>
      <c r="R65" s="13" t="s">
        <v>156</v>
      </c>
      <c r="S65" s="13" t="s">
        <v>155</v>
      </c>
      <c r="T65" s="9" t="s">
        <v>24</v>
      </c>
      <c r="U65" s="14" t="s">
        <v>32</v>
      </c>
    </row>
    <row r="66" spans="1:21" ht="24.95" customHeight="1">
      <c r="A66" s="62" t="s">
        <v>84</v>
      </c>
      <c r="B66" s="9" t="s">
        <v>101</v>
      </c>
      <c r="C66" s="9" t="s">
        <v>180</v>
      </c>
      <c r="D66" s="9" t="s">
        <v>102</v>
      </c>
      <c r="E66" s="9" t="s">
        <v>245</v>
      </c>
      <c r="F66" s="9"/>
      <c r="G66" s="10">
        <v>98346</v>
      </c>
      <c r="H66" s="9" t="s">
        <v>102</v>
      </c>
      <c r="I66" s="63" t="s">
        <v>233</v>
      </c>
      <c r="J66" s="59">
        <v>12799412</v>
      </c>
      <c r="K66" s="9" t="s">
        <v>36</v>
      </c>
      <c r="L66" s="9"/>
      <c r="M66" s="9">
        <v>6</v>
      </c>
      <c r="N66" s="12">
        <v>214</v>
      </c>
      <c r="O66" s="12"/>
      <c r="P66" s="12" t="s">
        <v>30</v>
      </c>
      <c r="Q66" s="12">
        <f t="shared" si="0"/>
        <v>214</v>
      </c>
      <c r="R66" s="13" t="s">
        <v>156</v>
      </c>
      <c r="S66" s="13" t="s">
        <v>155</v>
      </c>
      <c r="T66" s="9" t="s">
        <v>24</v>
      </c>
      <c r="U66" s="14" t="s">
        <v>32</v>
      </c>
    </row>
    <row r="67" spans="1:21" ht="24.95" customHeight="1">
      <c r="A67" s="62" t="s">
        <v>85</v>
      </c>
      <c r="B67" s="9" t="s">
        <v>101</v>
      </c>
      <c r="C67" s="9" t="s">
        <v>195</v>
      </c>
      <c r="D67" s="9" t="s">
        <v>107</v>
      </c>
      <c r="E67" s="9" t="s">
        <v>107</v>
      </c>
      <c r="F67" s="13"/>
      <c r="G67" s="10">
        <v>98346</v>
      </c>
      <c r="H67" s="9" t="s">
        <v>102</v>
      </c>
      <c r="I67" s="63" t="s">
        <v>234</v>
      </c>
      <c r="J67" s="59">
        <v>93070572</v>
      </c>
      <c r="K67" s="9" t="s">
        <v>36</v>
      </c>
      <c r="L67" s="9"/>
      <c r="M67" s="9">
        <v>17</v>
      </c>
      <c r="N67" s="12"/>
      <c r="O67" s="12"/>
      <c r="P67" s="12" t="s">
        <v>30</v>
      </c>
      <c r="Q67" s="12">
        <f t="shared" si="0"/>
        <v>0</v>
      </c>
      <c r="R67" s="13" t="s">
        <v>156</v>
      </c>
      <c r="S67" s="13" t="s">
        <v>155</v>
      </c>
      <c r="T67" s="9" t="s">
        <v>24</v>
      </c>
      <c r="U67" s="14" t="s">
        <v>32</v>
      </c>
    </row>
    <row r="68" spans="1:21" ht="24.95" customHeight="1">
      <c r="A68" s="62" t="s">
        <v>86</v>
      </c>
      <c r="B68" s="9" t="s">
        <v>101</v>
      </c>
      <c r="C68" s="9" t="s">
        <v>182</v>
      </c>
      <c r="D68" s="9" t="s">
        <v>107</v>
      </c>
      <c r="E68" s="9"/>
      <c r="F68" s="9" t="s">
        <v>246</v>
      </c>
      <c r="G68" s="10">
        <v>98346</v>
      </c>
      <c r="H68" s="9" t="s">
        <v>102</v>
      </c>
      <c r="I68" s="58" t="s">
        <v>235</v>
      </c>
      <c r="J68" s="59">
        <v>90287991</v>
      </c>
      <c r="K68" s="9" t="s">
        <v>36</v>
      </c>
      <c r="L68" s="9"/>
      <c r="M68" s="9">
        <v>17</v>
      </c>
      <c r="N68" s="12">
        <v>2161</v>
      </c>
      <c r="O68" s="12"/>
      <c r="P68" s="12" t="s">
        <v>30</v>
      </c>
      <c r="Q68" s="12">
        <f t="shared" si="0"/>
        <v>2161</v>
      </c>
      <c r="R68" s="13" t="s">
        <v>156</v>
      </c>
      <c r="S68" s="13" t="s">
        <v>155</v>
      </c>
      <c r="T68" s="9" t="s">
        <v>24</v>
      </c>
      <c r="U68" s="14" t="s">
        <v>32</v>
      </c>
    </row>
    <row r="69" spans="1:21" ht="20.100000000000001" customHeight="1" thickBot="1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7" t="s">
        <v>26</v>
      </c>
      <c r="N69" s="18">
        <f>SUBTOTAL(9,N56:N68)</f>
        <v>195677</v>
      </c>
      <c r="O69" s="18">
        <f t="shared" ref="O69:Q69" si="3">SUBTOTAL(9,O56:O68)</f>
        <v>0</v>
      </c>
      <c r="P69" s="18">
        <f t="shared" si="3"/>
        <v>0</v>
      </c>
      <c r="Q69" s="18">
        <f t="shared" si="3"/>
        <v>195677</v>
      </c>
      <c r="R69" s="19" t="s">
        <v>27</v>
      </c>
      <c r="S69" s="20"/>
      <c r="T69" s="16"/>
      <c r="U69" s="21"/>
    </row>
    <row r="70" spans="1:21" ht="30" customHeight="1" thickBot="1">
      <c r="A70" s="4" t="s">
        <v>183</v>
      </c>
      <c r="B70" s="4" t="s">
        <v>194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S70" s="6"/>
    </row>
    <row r="71" spans="1:21" ht="27.95" customHeight="1" outlineLevel="1">
      <c r="A71" s="69" t="s">
        <v>4</v>
      </c>
      <c r="B71" s="67" t="s">
        <v>5</v>
      </c>
      <c r="C71" s="67" t="s">
        <v>6</v>
      </c>
      <c r="D71" s="67" t="s">
        <v>7</v>
      </c>
      <c r="E71" s="67" t="s">
        <v>8</v>
      </c>
      <c r="F71" s="67" t="s">
        <v>9</v>
      </c>
      <c r="G71" s="67" t="s">
        <v>10</v>
      </c>
      <c r="H71" s="67" t="s">
        <v>11</v>
      </c>
      <c r="I71" s="67" t="s">
        <v>12</v>
      </c>
      <c r="J71" s="67" t="s">
        <v>13</v>
      </c>
      <c r="K71" s="67" t="s">
        <v>14</v>
      </c>
      <c r="L71" s="67" t="s">
        <v>14</v>
      </c>
      <c r="M71" s="67" t="s">
        <v>15</v>
      </c>
      <c r="N71" s="75" t="str">
        <f>$N$5</f>
        <v>Rzeczywiste zużycie energii [kWh]
w okresie
od 01.01.2018 r. do 31.12.2018 r.</v>
      </c>
      <c r="O71" s="75"/>
      <c r="P71" s="75"/>
      <c r="Q71" s="67" t="str">
        <f>$Q$5</f>
        <v>Szacowane zużycie energii [kWh]
w okresie
od 01.02.2020 r.
do 31.01.2021 r.</v>
      </c>
      <c r="R71" s="73" t="s">
        <v>17</v>
      </c>
      <c r="S71" s="67" t="s">
        <v>18</v>
      </c>
      <c r="T71" s="67" t="s">
        <v>19</v>
      </c>
      <c r="U71" s="71" t="s">
        <v>20</v>
      </c>
    </row>
    <row r="72" spans="1:21" ht="12.95" customHeight="1" outlineLevel="1">
      <c r="A72" s="70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56" t="s">
        <v>21</v>
      </c>
      <c r="O72" s="56" t="s">
        <v>22</v>
      </c>
      <c r="P72" s="56" t="s">
        <v>23</v>
      </c>
      <c r="Q72" s="68"/>
      <c r="R72" s="74"/>
      <c r="S72" s="68"/>
      <c r="T72" s="68"/>
      <c r="U72" s="72"/>
    </row>
    <row r="73" spans="1:21" ht="24.95" customHeight="1">
      <c r="A73" s="62" t="s">
        <v>87</v>
      </c>
      <c r="B73" s="9" t="s">
        <v>101</v>
      </c>
      <c r="C73" s="9" t="s">
        <v>191</v>
      </c>
      <c r="D73" s="9" t="s">
        <v>102</v>
      </c>
      <c r="E73" s="9" t="s">
        <v>173</v>
      </c>
      <c r="F73" s="9">
        <v>2</v>
      </c>
      <c r="G73" s="10">
        <v>98346</v>
      </c>
      <c r="H73" s="9" t="s">
        <v>102</v>
      </c>
      <c r="I73" s="63" t="s">
        <v>236</v>
      </c>
      <c r="J73" s="59">
        <v>9047554</v>
      </c>
      <c r="K73" s="9" t="s">
        <v>36</v>
      </c>
      <c r="L73" s="9" t="s">
        <v>31</v>
      </c>
      <c r="M73" s="9">
        <v>3</v>
      </c>
      <c r="N73" s="12">
        <v>25681</v>
      </c>
      <c r="O73" s="12"/>
      <c r="P73" s="12" t="s">
        <v>30</v>
      </c>
      <c r="Q73" s="12">
        <f t="shared" si="0"/>
        <v>25681</v>
      </c>
      <c r="R73" s="13" t="s">
        <v>156</v>
      </c>
      <c r="S73" s="13" t="s">
        <v>155</v>
      </c>
      <c r="T73" s="9" t="s">
        <v>24</v>
      </c>
      <c r="U73" s="14" t="s">
        <v>32</v>
      </c>
    </row>
    <row r="74" spans="1:21" ht="24.95" customHeight="1">
      <c r="A74" s="62" t="s">
        <v>88</v>
      </c>
      <c r="B74" s="9" t="s">
        <v>101</v>
      </c>
      <c r="C74" s="9" t="s">
        <v>247</v>
      </c>
      <c r="D74" s="9" t="s">
        <v>103</v>
      </c>
      <c r="E74" s="9"/>
      <c r="F74" s="9"/>
      <c r="G74" s="10">
        <v>98346</v>
      </c>
      <c r="H74" s="9" t="s">
        <v>102</v>
      </c>
      <c r="I74" s="63" t="s">
        <v>237</v>
      </c>
      <c r="J74" s="59">
        <v>8875931</v>
      </c>
      <c r="K74" s="9" t="s">
        <v>36</v>
      </c>
      <c r="L74" s="9" t="s">
        <v>31</v>
      </c>
      <c r="M74" s="9">
        <v>3</v>
      </c>
      <c r="N74" s="12">
        <v>2613</v>
      </c>
      <c r="O74" s="12"/>
      <c r="P74" s="12" t="s">
        <v>30</v>
      </c>
      <c r="Q74" s="12">
        <f t="shared" si="0"/>
        <v>2613</v>
      </c>
      <c r="R74" s="13" t="s">
        <v>156</v>
      </c>
      <c r="S74" s="13" t="s">
        <v>155</v>
      </c>
      <c r="T74" s="9" t="s">
        <v>24</v>
      </c>
      <c r="U74" s="14" t="s">
        <v>32</v>
      </c>
    </row>
    <row r="75" spans="1:21" ht="24.95" customHeight="1">
      <c r="A75" s="62" t="s">
        <v>89</v>
      </c>
      <c r="B75" s="9" t="s">
        <v>101</v>
      </c>
      <c r="C75" s="9" t="s">
        <v>257</v>
      </c>
      <c r="D75" s="9" t="s">
        <v>102</v>
      </c>
      <c r="E75" s="9" t="s">
        <v>193</v>
      </c>
      <c r="F75" s="9">
        <v>6</v>
      </c>
      <c r="G75" s="10">
        <v>98346</v>
      </c>
      <c r="H75" s="9" t="s">
        <v>102</v>
      </c>
      <c r="I75" s="63" t="s">
        <v>238</v>
      </c>
      <c r="J75" s="59">
        <v>194103</v>
      </c>
      <c r="K75" s="9" t="s">
        <v>36</v>
      </c>
      <c r="L75" s="9" t="s">
        <v>31</v>
      </c>
      <c r="M75" s="9">
        <v>24</v>
      </c>
      <c r="N75" s="12">
        <v>31791</v>
      </c>
      <c r="O75" s="12"/>
      <c r="P75" s="12" t="s">
        <v>30</v>
      </c>
      <c r="Q75" s="12">
        <f t="shared" si="0"/>
        <v>31791</v>
      </c>
      <c r="R75" s="13" t="s">
        <v>156</v>
      </c>
      <c r="S75" s="13" t="s">
        <v>155</v>
      </c>
      <c r="T75" s="9" t="s">
        <v>24</v>
      </c>
      <c r="U75" s="14" t="s">
        <v>32</v>
      </c>
    </row>
    <row r="76" spans="1:21" ht="24.95" customHeight="1">
      <c r="A76" s="62" t="s">
        <v>90</v>
      </c>
      <c r="B76" s="9" t="s">
        <v>101</v>
      </c>
      <c r="C76" s="9" t="s">
        <v>192</v>
      </c>
      <c r="D76" s="9" t="s">
        <v>102</v>
      </c>
      <c r="E76" s="9" t="s">
        <v>173</v>
      </c>
      <c r="F76" s="9">
        <v>1</v>
      </c>
      <c r="G76" s="10">
        <v>98346</v>
      </c>
      <c r="H76" s="9" t="s">
        <v>102</v>
      </c>
      <c r="I76" s="63" t="s">
        <v>239</v>
      </c>
      <c r="J76" s="59">
        <v>83152154</v>
      </c>
      <c r="K76" s="9" t="s">
        <v>36</v>
      </c>
      <c r="L76" s="9"/>
      <c r="M76" s="9">
        <v>5</v>
      </c>
      <c r="N76" s="12">
        <v>639</v>
      </c>
      <c r="O76" s="12"/>
      <c r="P76" s="12" t="s">
        <v>30</v>
      </c>
      <c r="Q76" s="12">
        <f t="shared" si="0"/>
        <v>639</v>
      </c>
      <c r="R76" s="13" t="s">
        <v>156</v>
      </c>
      <c r="S76" s="13" t="s">
        <v>155</v>
      </c>
      <c r="T76" s="9" t="s">
        <v>24</v>
      </c>
      <c r="U76" s="14" t="s">
        <v>32</v>
      </c>
    </row>
    <row r="77" spans="1:21" ht="20.100000000000001" customHeight="1" thickBot="1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7" t="s">
        <v>26</v>
      </c>
      <c r="N77" s="18">
        <f>SUBTOTAL(9,N73:N76)</f>
        <v>60724</v>
      </c>
      <c r="O77" s="18">
        <f t="shared" ref="O77:Q77" si="4">SUBTOTAL(9,O73:O76)</f>
        <v>0</v>
      </c>
      <c r="P77" s="18">
        <f t="shared" si="4"/>
        <v>0</v>
      </c>
      <c r="Q77" s="18">
        <f t="shared" si="4"/>
        <v>60724</v>
      </c>
      <c r="R77" s="19" t="s">
        <v>27</v>
      </c>
      <c r="S77" s="20"/>
      <c r="T77" s="16"/>
      <c r="U77" s="21"/>
    </row>
    <row r="78" spans="1:21" ht="30" customHeight="1" thickBot="1">
      <c r="A78" s="4" t="s">
        <v>200</v>
      </c>
      <c r="B78" s="4" t="s">
        <v>201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S78" s="6"/>
    </row>
    <row r="79" spans="1:21" ht="27.95" customHeight="1" outlineLevel="1">
      <c r="A79" s="69" t="s">
        <v>4</v>
      </c>
      <c r="B79" s="67" t="s">
        <v>5</v>
      </c>
      <c r="C79" s="67" t="s">
        <v>6</v>
      </c>
      <c r="D79" s="67" t="s">
        <v>7</v>
      </c>
      <c r="E79" s="67" t="s">
        <v>8</v>
      </c>
      <c r="F79" s="67" t="s">
        <v>9</v>
      </c>
      <c r="G79" s="67" t="s">
        <v>10</v>
      </c>
      <c r="H79" s="67" t="s">
        <v>11</v>
      </c>
      <c r="I79" s="67" t="s">
        <v>12</v>
      </c>
      <c r="J79" s="67" t="s">
        <v>13</v>
      </c>
      <c r="K79" s="67" t="s">
        <v>14</v>
      </c>
      <c r="L79" s="67" t="s">
        <v>14</v>
      </c>
      <c r="M79" s="67" t="s">
        <v>15</v>
      </c>
      <c r="N79" s="75" t="str">
        <f>$N$5</f>
        <v>Rzeczywiste zużycie energii [kWh]
w okresie
od 01.01.2018 r. do 31.12.2018 r.</v>
      </c>
      <c r="O79" s="75"/>
      <c r="P79" s="75"/>
      <c r="Q79" s="67" t="str">
        <f>$Q$5</f>
        <v>Szacowane zużycie energii [kWh]
w okresie
od 01.02.2020 r.
do 31.01.2021 r.</v>
      </c>
      <c r="R79" s="73" t="s">
        <v>17</v>
      </c>
      <c r="S79" s="67" t="s">
        <v>18</v>
      </c>
      <c r="T79" s="67" t="s">
        <v>19</v>
      </c>
      <c r="U79" s="71" t="s">
        <v>20</v>
      </c>
    </row>
    <row r="80" spans="1:21" ht="12.95" customHeight="1" outlineLevel="1">
      <c r="A80" s="70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0" t="s">
        <v>21</v>
      </c>
      <c r="O80" s="60" t="s">
        <v>22</v>
      </c>
      <c r="P80" s="60" t="s">
        <v>23</v>
      </c>
      <c r="Q80" s="68"/>
      <c r="R80" s="74"/>
      <c r="S80" s="68"/>
      <c r="T80" s="68"/>
      <c r="U80" s="72"/>
    </row>
    <row r="81" spans="1:21" ht="24.95" customHeight="1">
      <c r="A81" s="62" t="s">
        <v>91</v>
      </c>
      <c r="B81" s="9" t="s">
        <v>101</v>
      </c>
      <c r="C81" s="9" t="s">
        <v>202</v>
      </c>
      <c r="D81" s="9" t="s">
        <v>103</v>
      </c>
      <c r="E81" s="9"/>
      <c r="F81" s="9">
        <v>31</v>
      </c>
      <c r="G81" s="10">
        <v>98346</v>
      </c>
      <c r="H81" s="9" t="s">
        <v>102</v>
      </c>
      <c r="I81" s="63" t="s">
        <v>251</v>
      </c>
      <c r="J81" s="59">
        <v>276843</v>
      </c>
      <c r="K81" s="9" t="s">
        <v>36</v>
      </c>
      <c r="L81" s="9"/>
      <c r="M81" s="9">
        <v>7</v>
      </c>
      <c r="N81" s="12">
        <v>226</v>
      </c>
      <c r="O81" s="12"/>
      <c r="P81" s="12" t="s">
        <v>30</v>
      </c>
      <c r="Q81" s="12">
        <f t="shared" si="0"/>
        <v>226</v>
      </c>
      <c r="R81" s="13" t="s">
        <v>156</v>
      </c>
      <c r="S81" s="13" t="s">
        <v>155</v>
      </c>
      <c r="T81" s="9" t="s">
        <v>24</v>
      </c>
      <c r="U81" s="14" t="s">
        <v>32</v>
      </c>
    </row>
    <row r="82" spans="1:21" ht="24.95" customHeight="1">
      <c r="A82" s="62" t="s">
        <v>92</v>
      </c>
      <c r="B82" s="9" t="s">
        <v>101</v>
      </c>
      <c r="C82" s="9" t="s">
        <v>203</v>
      </c>
      <c r="D82" s="9" t="s">
        <v>102</v>
      </c>
      <c r="E82" s="9" t="s">
        <v>249</v>
      </c>
      <c r="F82" s="9">
        <v>9</v>
      </c>
      <c r="G82" s="10">
        <v>98346</v>
      </c>
      <c r="H82" s="9" t="s">
        <v>102</v>
      </c>
      <c r="I82" s="63" t="s">
        <v>248</v>
      </c>
      <c r="J82" s="59">
        <v>8547995</v>
      </c>
      <c r="K82" s="9" t="s">
        <v>36</v>
      </c>
      <c r="L82" s="9" t="s">
        <v>31</v>
      </c>
      <c r="M82" s="9">
        <v>18</v>
      </c>
      <c r="N82" s="12">
        <v>6780</v>
      </c>
      <c r="O82" s="12"/>
      <c r="P82" s="12" t="s">
        <v>30</v>
      </c>
      <c r="Q82" s="12">
        <f t="shared" si="0"/>
        <v>6780</v>
      </c>
      <c r="R82" s="13" t="s">
        <v>156</v>
      </c>
      <c r="S82" s="13" t="s">
        <v>155</v>
      </c>
      <c r="T82" s="9" t="s">
        <v>24</v>
      </c>
      <c r="U82" s="14" t="s">
        <v>32</v>
      </c>
    </row>
    <row r="83" spans="1:21" ht="24.95" customHeight="1">
      <c r="A83" s="62" t="s">
        <v>93</v>
      </c>
      <c r="B83" s="9" t="s">
        <v>101</v>
      </c>
      <c r="C83" s="9" t="s">
        <v>204</v>
      </c>
      <c r="D83" s="9" t="s">
        <v>110</v>
      </c>
      <c r="E83" s="9"/>
      <c r="F83" s="9"/>
      <c r="G83" s="10">
        <v>98346</v>
      </c>
      <c r="H83" s="9" t="s">
        <v>102</v>
      </c>
      <c r="I83" s="63" t="s">
        <v>250</v>
      </c>
      <c r="J83" s="59">
        <v>8621573</v>
      </c>
      <c r="K83" s="9" t="s">
        <v>36</v>
      </c>
      <c r="L83" s="9" t="s">
        <v>31</v>
      </c>
      <c r="M83" s="9">
        <v>4</v>
      </c>
      <c r="N83" s="12">
        <v>2920</v>
      </c>
      <c r="O83" s="12"/>
      <c r="P83" s="12" t="s">
        <v>30</v>
      </c>
      <c r="Q83" s="12">
        <f t="shared" si="0"/>
        <v>2920</v>
      </c>
      <c r="R83" s="13" t="s">
        <v>156</v>
      </c>
      <c r="S83" s="13" t="s">
        <v>155</v>
      </c>
      <c r="T83" s="9" t="s">
        <v>24</v>
      </c>
      <c r="U83" s="14" t="s">
        <v>32</v>
      </c>
    </row>
    <row r="84" spans="1:21" ht="24.95" customHeight="1">
      <c r="A84" s="62" t="s">
        <v>94</v>
      </c>
      <c r="B84" s="9" t="s">
        <v>101</v>
      </c>
      <c r="C84" s="9" t="s">
        <v>205</v>
      </c>
      <c r="D84" s="9" t="s">
        <v>107</v>
      </c>
      <c r="E84" s="9"/>
      <c r="F84" s="9"/>
      <c r="G84" s="10">
        <v>98346</v>
      </c>
      <c r="H84" s="9" t="s">
        <v>102</v>
      </c>
      <c r="I84" s="63" t="s">
        <v>252</v>
      </c>
      <c r="J84" s="59">
        <v>7786291</v>
      </c>
      <c r="K84" s="9" t="s">
        <v>36</v>
      </c>
      <c r="L84" s="9"/>
      <c r="M84" s="9">
        <v>4</v>
      </c>
      <c r="N84" s="12">
        <v>358</v>
      </c>
      <c r="O84" s="12"/>
      <c r="P84" s="12" t="s">
        <v>30</v>
      </c>
      <c r="Q84" s="12">
        <f t="shared" si="0"/>
        <v>358</v>
      </c>
      <c r="R84" s="13" t="s">
        <v>156</v>
      </c>
      <c r="S84" s="13" t="s">
        <v>155</v>
      </c>
      <c r="T84" s="9" t="s">
        <v>24</v>
      </c>
      <c r="U84" s="14" t="s">
        <v>32</v>
      </c>
    </row>
    <row r="85" spans="1:21" ht="24.95" customHeight="1">
      <c r="A85" s="62" t="s">
        <v>95</v>
      </c>
      <c r="B85" s="9" t="s">
        <v>101</v>
      </c>
      <c r="C85" s="9" t="s">
        <v>205</v>
      </c>
      <c r="D85" s="9" t="s">
        <v>107</v>
      </c>
      <c r="E85" s="9"/>
      <c r="F85" s="9"/>
      <c r="G85" s="10">
        <v>98346</v>
      </c>
      <c r="H85" s="9" t="s">
        <v>102</v>
      </c>
      <c r="I85" s="58" t="s">
        <v>240</v>
      </c>
      <c r="J85" s="59">
        <v>18653815</v>
      </c>
      <c r="K85" s="9" t="s">
        <v>36</v>
      </c>
      <c r="L85" s="9" t="s">
        <v>31</v>
      </c>
      <c r="M85" s="9">
        <v>1</v>
      </c>
      <c r="N85" s="12">
        <v>3630</v>
      </c>
      <c r="O85" s="12"/>
      <c r="P85" s="12" t="s">
        <v>30</v>
      </c>
      <c r="Q85" s="12">
        <f t="shared" si="0"/>
        <v>3630</v>
      </c>
      <c r="R85" s="13" t="s">
        <v>156</v>
      </c>
      <c r="S85" s="13" t="s">
        <v>155</v>
      </c>
      <c r="T85" s="9" t="s">
        <v>24</v>
      </c>
      <c r="U85" s="14" t="s">
        <v>32</v>
      </c>
    </row>
    <row r="86" spans="1:21" ht="24.95" customHeight="1" thickBot="1">
      <c r="A86" s="62" t="s">
        <v>96</v>
      </c>
      <c r="B86" s="9" t="s">
        <v>101</v>
      </c>
      <c r="C86" s="9" t="s">
        <v>206</v>
      </c>
      <c r="D86" s="9" t="s">
        <v>106</v>
      </c>
      <c r="E86" s="9"/>
      <c r="F86" s="9"/>
      <c r="G86" s="10">
        <v>98346</v>
      </c>
      <c r="H86" s="9" t="s">
        <v>102</v>
      </c>
      <c r="I86" s="63" t="s">
        <v>241</v>
      </c>
      <c r="J86" s="59">
        <v>23472840</v>
      </c>
      <c r="K86" s="9" t="s">
        <v>36</v>
      </c>
      <c r="L86" s="9"/>
      <c r="M86" s="9">
        <v>1</v>
      </c>
      <c r="N86" s="12"/>
      <c r="O86" s="12"/>
      <c r="P86" s="12" t="s">
        <v>30</v>
      </c>
      <c r="Q86" s="12">
        <f t="shared" si="0"/>
        <v>0</v>
      </c>
      <c r="R86" s="13" t="s">
        <v>156</v>
      </c>
      <c r="S86" s="13" t="s">
        <v>155</v>
      </c>
      <c r="T86" s="9" t="s">
        <v>24</v>
      </c>
      <c r="U86" s="14" t="s">
        <v>32</v>
      </c>
    </row>
    <row r="87" spans="1:21" ht="24.95" hidden="1" customHeight="1">
      <c r="A87" s="22" t="s">
        <v>207</v>
      </c>
      <c r="B87" s="9"/>
      <c r="C87" s="9"/>
      <c r="D87" s="9"/>
      <c r="E87" s="9"/>
      <c r="F87" s="9"/>
      <c r="G87" s="10"/>
      <c r="H87" s="9"/>
      <c r="I87" s="9"/>
      <c r="J87" s="11"/>
      <c r="K87" s="9"/>
      <c r="L87" s="9"/>
      <c r="M87" s="9"/>
      <c r="N87" s="12"/>
      <c r="O87" s="12"/>
      <c r="P87" s="12"/>
      <c r="Q87" s="12"/>
      <c r="R87" s="13"/>
      <c r="S87" s="13"/>
      <c r="T87" s="9"/>
      <c r="U87" s="14"/>
    </row>
    <row r="88" spans="1:21" ht="24.95" hidden="1" customHeight="1">
      <c r="A88" s="22" t="s">
        <v>207</v>
      </c>
      <c r="B88" s="9"/>
      <c r="C88" s="9"/>
      <c r="D88" s="9"/>
      <c r="E88" s="9"/>
      <c r="F88" s="9"/>
      <c r="G88" s="10"/>
      <c r="H88" s="9"/>
      <c r="I88" s="58"/>
      <c r="J88" s="11"/>
      <c r="K88" s="9"/>
      <c r="L88" s="9"/>
      <c r="M88" s="9"/>
      <c r="N88" s="12"/>
      <c r="O88" s="12"/>
      <c r="P88" s="12"/>
      <c r="Q88" s="12"/>
      <c r="R88" s="13"/>
      <c r="S88" s="13"/>
      <c r="T88" s="13"/>
      <c r="U88" s="14"/>
    </row>
    <row r="89" spans="1:21" ht="24.95" hidden="1" customHeight="1">
      <c r="A89" s="22" t="s">
        <v>207</v>
      </c>
      <c r="B89" s="9"/>
      <c r="C89" s="9"/>
      <c r="D89" s="9"/>
      <c r="E89" s="9"/>
      <c r="F89" s="9"/>
      <c r="G89" s="10"/>
      <c r="H89" s="9"/>
      <c r="I89" s="58"/>
      <c r="J89" s="11"/>
      <c r="K89" s="9"/>
      <c r="L89" s="9"/>
      <c r="M89" s="9"/>
      <c r="N89" s="12"/>
      <c r="O89" s="12"/>
      <c r="P89" s="12"/>
      <c r="Q89" s="12"/>
      <c r="R89" s="13"/>
      <c r="S89" s="13"/>
      <c r="T89" s="9"/>
      <c r="U89" s="14"/>
    </row>
    <row r="90" spans="1:21" ht="24.95" hidden="1" customHeight="1">
      <c r="A90" s="22" t="s">
        <v>207</v>
      </c>
      <c r="B90" s="9"/>
      <c r="C90" s="9"/>
      <c r="D90" s="9"/>
      <c r="E90" s="9"/>
      <c r="F90" s="9"/>
      <c r="G90" s="10"/>
      <c r="H90" s="9"/>
      <c r="I90" s="58"/>
      <c r="J90" s="11"/>
      <c r="K90" s="9"/>
      <c r="L90" s="9"/>
      <c r="M90" s="9"/>
      <c r="N90" s="12"/>
      <c r="O90" s="12"/>
      <c r="P90" s="12"/>
      <c r="Q90" s="12"/>
      <c r="R90" s="13"/>
      <c r="S90" s="13"/>
      <c r="T90" s="9"/>
      <c r="U90" s="14"/>
    </row>
    <row r="91" spans="1:21" ht="24.95" hidden="1" customHeight="1">
      <c r="A91" s="22" t="s">
        <v>207</v>
      </c>
      <c r="B91" s="9"/>
      <c r="C91" s="9"/>
      <c r="D91" s="9"/>
      <c r="E91" s="9"/>
      <c r="F91" s="9"/>
      <c r="G91" s="10"/>
      <c r="H91" s="9"/>
      <c r="I91" s="58"/>
      <c r="J91" s="11"/>
      <c r="K91" s="9"/>
      <c r="L91" s="9"/>
      <c r="M91" s="9"/>
      <c r="N91" s="12"/>
      <c r="O91" s="12"/>
      <c r="P91" s="12"/>
      <c r="Q91" s="12"/>
      <c r="R91" s="13"/>
      <c r="S91" s="13"/>
      <c r="T91" s="9"/>
      <c r="U91" s="14"/>
    </row>
    <row r="92" spans="1:21" ht="24.95" hidden="1" customHeight="1">
      <c r="A92" s="22" t="s">
        <v>207</v>
      </c>
      <c r="B92" s="9"/>
      <c r="C92" s="9"/>
      <c r="D92" s="9"/>
      <c r="E92" s="9"/>
      <c r="F92" s="9"/>
      <c r="G92" s="10"/>
      <c r="H92" s="9"/>
      <c r="I92" s="58"/>
      <c r="J92" s="11"/>
      <c r="K92" s="9"/>
      <c r="L92" s="9"/>
      <c r="M92" s="9"/>
      <c r="N92" s="12"/>
      <c r="O92" s="12"/>
      <c r="P92" s="12"/>
      <c r="Q92" s="12"/>
      <c r="R92" s="13"/>
      <c r="S92" s="13"/>
      <c r="T92" s="9"/>
      <c r="U92" s="14"/>
    </row>
    <row r="93" spans="1:21" ht="24.95" hidden="1" customHeight="1">
      <c r="A93" s="22" t="s">
        <v>207</v>
      </c>
      <c r="B93" s="9"/>
      <c r="C93" s="9"/>
      <c r="D93" s="9"/>
      <c r="E93" s="9"/>
      <c r="F93" s="9"/>
      <c r="G93" s="10"/>
      <c r="H93" s="9"/>
      <c r="I93" s="58"/>
      <c r="J93" s="11"/>
      <c r="K93" s="9"/>
      <c r="L93" s="9"/>
      <c r="M93" s="9"/>
      <c r="N93" s="12"/>
      <c r="O93" s="12"/>
      <c r="P93" s="12"/>
      <c r="Q93" s="12"/>
      <c r="R93" s="13"/>
      <c r="S93" s="13"/>
      <c r="T93" s="9"/>
      <c r="U93" s="14"/>
    </row>
    <row r="94" spans="1:21" ht="24.95" hidden="1" customHeight="1">
      <c r="A94" s="22" t="s">
        <v>207</v>
      </c>
      <c r="B94" s="9"/>
      <c r="C94" s="9"/>
      <c r="D94" s="9"/>
      <c r="E94" s="9"/>
      <c r="F94" s="9"/>
      <c r="G94" s="10"/>
      <c r="H94" s="9"/>
      <c r="I94" s="58"/>
      <c r="J94" s="11"/>
      <c r="K94" s="9"/>
      <c r="L94" s="9"/>
      <c r="M94" s="9"/>
      <c r="N94" s="12"/>
      <c r="O94" s="12"/>
      <c r="P94" s="12"/>
      <c r="Q94" s="12"/>
      <c r="R94" s="13"/>
      <c r="S94" s="13"/>
      <c r="T94" s="9"/>
      <c r="U94" s="14"/>
    </row>
    <row r="95" spans="1:21" ht="24.95" hidden="1" customHeight="1">
      <c r="A95" s="22" t="s">
        <v>207</v>
      </c>
      <c r="B95" s="9"/>
      <c r="C95" s="9"/>
      <c r="D95" s="9"/>
      <c r="E95" s="9"/>
      <c r="F95" s="9"/>
      <c r="G95" s="10"/>
      <c r="H95" s="9"/>
      <c r="I95" s="58"/>
      <c r="J95" s="11"/>
      <c r="K95" s="9"/>
      <c r="L95" s="9"/>
      <c r="M95" s="9"/>
      <c r="N95" s="12"/>
      <c r="O95" s="12"/>
      <c r="P95" s="12"/>
      <c r="Q95" s="12"/>
      <c r="R95" s="13"/>
      <c r="S95" s="13"/>
      <c r="T95" s="9"/>
      <c r="U95" s="14"/>
    </row>
    <row r="96" spans="1:21" ht="24.95" hidden="1" customHeight="1">
      <c r="A96" s="22" t="s">
        <v>207</v>
      </c>
      <c r="B96" s="9"/>
      <c r="C96" s="9"/>
      <c r="D96" s="9"/>
      <c r="E96" s="9"/>
      <c r="F96" s="9"/>
      <c r="G96" s="10"/>
      <c r="H96" s="9"/>
      <c r="I96" s="58"/>
      <c r="J96" s="11"/>
      <c r="K96" s="9"/>
      <c r="L96" s="9"/>
      <c r="M96" s="9"/>
      <c r="N96" s="12"/>
      <c r="O96" s="12"/>
      <c r="P96" s="12"/>
      <c r="Q96" s="12"/>
      <c r="R96" s="13"/>
      <c r="S96" s="13"/>
      <c r="T96" s="9"/>
      <c r="U96" s="14"/>
    </row>
    <row r="97" spans="1:21" ht="24.95" hidden="1" customHeight="1">
      <c r="A97" s="22" t="s">
        <v>207</v>
      </c>
      <c r="B97" s="9"/>
      <c r="C97" s="9"/>
      <c r="D97" s="9"/>
      <c r="E97" s="9"/>
      <c r="F97" s="9"/>
      <c r="G97" s="10"/>
      <c r="H97" s="9"/>
      <c r="I97" s="58"/>
      <c r="J97" s="11"/>
      <c r="K97" s="9"/>
      <c r="L97" s="9"/>
      <c r="M97" s="9"/>
      <c r="N97" s="12"/>
      <c r="O97" s="12"/>
      <c r="P97" s="12"/>
      <c r="Q97" s="12"/>
      <c r="R97" s="13"/>
      <c r="S97" s="13"/>
      <c r="T97" s="9"/>
      <c r="U97" s="14"/>
    </row>
    <row r="98" spans="1:21" ht="24.95" hidden="1" customHeight="1">
      <c r="A98" s="22" t="s">
        <v>207</v>
      </c>
      <c r="B98" s="9"/>
      <c r="C98" s="9"/>
      <c r="D98" s="9"/>
      <c r="E98" s="9"/>
      <c r="F98" s="9"/>
      <c r="G98" s="10"/>
      <c r="H98" s="9"/>
      <c r="I98" s="58"/>
      <c r="J98" s="11"/>
      <c r="K98" s="9"/>
      <c r="L98" s="9"/>
      <c r="M98" s="9"/>
      <c r="N98" s="12"/>
      <c r="O98" s="12"/>
      <c r="P98" s="12"/>
      <c r="Q98" s="12"/>
      <c r="R98" s="13"/>
      <c r="S98" s="13"/>
      <c r="T98" s="9"/>
      <c r="U98" s="14"/>
    </row>
    <row r="99" spans="1:21" ht="24.95" hidden="1" customHeight="1">
      <c r="A99" s="22" t="s">
        <v>207</v>
      </c>
      <c r="B99" s="9"/>
      <c r="C99" s="9"/>
      <c r="D99" s="9"/>
      <c r="E99" s="9"/>
      <c r="F99" s="9"/>
      <c r="G99" s="10"/>
      <c r="H99" s="9"/>
      <c r="I99" s="58"/>
      <c r="J99" s="11"/>
      <c r="K99" s="9"/>
      <c r="L99" s="9"/>
      <c r="M99" s="9"/>
      <c r="N99" s="12"/>
      <c r="O99" s="12"/>
      <c r="P99" s="12"/>
      <c r="Q99" s="12"/>
      <c r="R99" s="13"/>
      <c r="S99" s="13"/>
      <c r="T99" s="9"/>
      <c r="U99" s="14"/>
    </row>
    <row r="100" spans="1:21" ht="24.95" hidden="1" customHeight="1">
      <c r="A100" s="22" t="s">
        <v>207</v>
      </c>
      <c r="B100" s="9"/>
      <c r="C100" s="9"/>
      <c r="D100" s="9"/>
      <c r="E100" s="9"/>
      <c r="F100" s="9"/>
      <c r="G100" s="10"/>
      <c r="H100" s="9"/>
      <c r="I100" s="58"/>
      <c r="J100" s="11"/>
      <c r="K100" s="9"/>
      <c r="L100" s="9"/>
      <c r="M100" s="9"/>
      <c r="N100" s="12"/>
      <c r="O100" s="12"/>
      <c r="P100" s="12"/>
      <c r="Q100" s="12"/>
      <c r="R100" s="13"/>
      <c r="S100" s="13"/>
      <c r="T100" s="9"/>
      <c r="U100" s="14"/>
    </row>
    <row r="101" spans="1:21" ht="24.95" hidden="1" customHeight="1">
      <c r="A101" s="22" t="s">
        <v>207</v>
      </c>
      <c r="B101" s="9"/>
      <c r="C101" s="9"/>
      <c r="D101" s="9"/>
      <c r="E101" s="9"/>
      <c r="F101" s="9"/>
      <c r="G101" s="10"/>
      <c r="H101" s="9"/>
      <c r="I101" s="58"/>
      <c r="J101" s="11"/>
      <c r="K101" s="9"/>
      <c r="L101" s="9"/>
      <c r="M101" s="9"/>
      <c r="N101" s="12"/>
      <c r="O101" s="12"/>
      <c r="P101" s="12"/>
      <c r="Q101" s="12"/>
      <c r="R101" s="13"/>
      <c r="S101" s="13"/>
      <c r="T101" s="9"/>
      <c r="U101" s="14"/>
    </row>
    <row r="102" spans="1:21" ht="24.95" hidden="1" customHeight="1">
      <c r="A102" s="22" t="s">
        <v>207</v>
      </c>
      <c r="B102" s="9"/>
      <c r="C102" s="9"/>
      <c r="D102" s="9"/>
      <c r="E102" s="9"/>
      <c r="F102" s="9"/>
      <c r="G102" s="10"/>
      <c r="H102" s="9"/>
      <c r="I102" s="58"/>
      <c r="J102" s="11"/>
      <c r="K102" s="9"/>
      <c r="L102" s="9"/>
      <c r="M102" s="9"/>
      <c r="N102" s="12"/>
      <c r="O102" s="12"/>
      <c r="P102" s="12"/>
      <c r="Q102" s="12"/>
      <c r="R102" s="13"/>
      <c r="S102" s="13"/>
      <c r="T102" s="9"/>
      <c r="U102" s="14"/>
    </row>
    <row r="103" spans="1:21" ht="24.95" hidden="1" customHeight="1">
      <c r="A103" s="22" t="s">
        <v>207</v>
      </c>
      <c r="B103" s="9"/>
      <c r="C103" s="9"/>
      <c r="D103" s="9"/>
      <c r="E103" s="9"/>
      <c r="F103" s="9"/>
      <c r="G103" s="10"/>
      <c r="H103" s="9"/>
      <c r="I103" s="58"/>
      <c r="J103" s="11"/>
      <c r="K103" s="9"/>
      <c r="L103" s="9"/>
      <c r="M103" s="9"/>
      <c r="N103" s="12"/>
      <c r="O103" s="12"/>
      <c r="P103" s="12"/>
      <c r="Q103" s="12"/>
      <c r="R103" s="13"/>
      <c r="S103" s="13"/>
      <c r="T103" s="9"/>
      <c r="U103" s="14"/>
    </row>
    <row r="104" spans="1:21" ht="24.95" hidden="1" customHeight="1">
      <c r="A104" s="22" t="s">
        <v>207</v>
      </c>
      <c r="B104" s="9"/>
      <c r="C104" s="9"/>
      <c r="D104" s="9"/>
      <c r="E104" s="9"/>
      <c r="F104" s="9"/>
      <c r="G104" s="10"/>
      <c r="H104" s="9"/>
      <c r="I104" s="9"/>
      <c r="J104" s="55"/>
      <c r="K104" s="9"/>
      <c r="L104" s="9"/>
      <c r="M104" s="9"/>
      <c r="N104" s="12"/>
      <c r="O104" s="12"/>
      <c r="P104" s="12"/>
      <c r="Q104" s="12"/>
      <c r="R104" s="13"/>
      <c r="S104" s="13"/>
      <c r="T104" s="9"/>
      <c r="U104" s="14"/>
    </row>
    <row r="105" spans="1:21" ht="24.95" hidden="1" customHeight="1">
      <c r="A105" s="22" t="s">
        <v>207</v>
      </c>
      <c r="B105" s="9"/>
      <c r="C105" s="9"/>
      <c r="D105" s="9"/>
      <c r="E105" s="9"/>
      <c r="F105" s="9"/>
      <c r="G105" s="10"/>
      <c r="H105" s="9"/>
      <c r="I105" s="9"/>
      <c r="J105" s="55"/>
      <c r="K105" s="9"/>
      <c r="L105" s="9"/>
      <c r="M105" s="9"/>
      <c r="N105" s="12"/>
      <c r="O105" s="12"/>
      <c r="P105" s="12"/>
      <c r="Q105" s="12"/>
      <c r="R105" s="13"/>
      <c r="S105" s="13"/>
      <c r="T105" s="9"/>
      <c r="U105" s="14"/>
    </row>
    <row r="106" spans="1:21" ht="24.95" hidden="1" customHeight="1">
      <c r="A106" s="22" t="s">
        <v>207</v>
      </c>
      <c r="B106" s="9"/>
      <c r="C106" s="9"/>
      <c r="D106" s="9"/>
      <c r="E106" s="9"/>
      <c r="F106" s="9"/>
      <c r="G106" s="10"/>
      <c r="H106" s="9"/>
      <c r="I106" s="9"/>
      <c r="J106" s="55"/>
      <c r="K106" s="9"/>
      <c r="L106" s="9"/>
      <c r="M106" s="9"/>
      <c r="N106" s="12"/>
      <c r="O106" s="12"/>
      <c r="P106" s="12"/>
      <c r="Q106" s="12"/>
      <c r="R106" s="13"/>
      <c r="S106" s="13"/>
      <c r="T106" s="9"/>
      <c r="U106" s="14"/>
    </row>
    <row r="107" spans="1:21" ht="24.95" hidden="1" customHeight="1">
      <c r="A107" s="22" t="s">
        <v>207</v>
      </c>
      <c r="B107" s="9"/>
      <c r="C107" s="9"/>
      <c r="D107" s="9"/>
      <c r="E107" s="9"/>
      <c r="F107" s="9"/>
      <c r="G107" s="10"/>
      <c r="H107" s="9"/>
      <c r="I107" s="9"/>
      <c r="J107" s="55"/>
      <c r="K107" s="9"/>
      <c r="L107" s="9"/>
      <c r="M107" s="9"/>
      <c r="N107" s="12"/>
      <c r="O107" s="12"/>
      <c r="P107" s="12"/>
      <c r="Q107" s="12"/>
      <c r="R107" s="13"/>
      <c r="S107" s="13"/>
      <c r="T107" s="9"/>
      <c r="U107" s="14"/>
    </row>
    <row r="108" spans="1:21" ht="24.95" hidden="1" customHeight="1">
      <c r="A108" s="22" t="s">
        <v>207</v>
      </c>
      <c r="B108" s="9"/>
      <c r="C108" s="9"/>
      <c r="D108" s="9"/>
      <c r="E108" s="9"/>
      <c r="F108" s="9"/>
      <c r="G108" s="10"/>
      <c r="H108" s="9"/>
      <c r="I108" s="9"/>
      <c r="J108" s="55"/>
      <c r="K108" s="9"/>
      <c r="L108" s="9"/>
      <c r="M108" s="9"/>
      <c r="N108" s="12"/>
      <c r="O108" s="12"/>
      <c r="P108" s="12"/>
      <c r="Q108" s="12"/>
      <c r="R108" s="13"/>
      <c r="S108" s="13"/>
      <c r="T108" s="9"/>
      <c r="U108" s="14"/>
    </row>
    <row r="109" spans="1:21" ht="24.95" hidden="1" customHeight="1">
      <c r="A109" s="22" t="s">
        <v>207</v>
      </c>
      <c r="B109" s="9"/>
      <c r="C109" s="9"/>
      <c r="D109" s="9"/>
      <c r="E109" s="9"/>
      <c r="F109" s="9"/>
      <c r="G109" s="10"/>
      <c r="H109" s="9"/>
      <c r="I109" s="9"/>
      <c r="J109" s="55"/>
      <c r="K109" s="9"/>
      <c r="L109" s="9"/>
      <c r="M109" s="9"/>
      <c r="N109" s="12"/>
      <c r="O109" s="12"/>
      <c r="P109" s="12"/>
      <c r="Q109" s="12"/>
      <c r="R109" s="13"/>
      <c r="S109" s="13"/>
      <c r="T109" s="9"/>
      <c r="U109" s="14"/>
    </row>
    <row r="110" spans="1:21" ht="24.95" hidden="1" customHeight="1">
      <c r="A110" s="22" t="s">
        <v>207</v>
      </c>
      <c r="B110" s="9"/>
      <c r="C110" s="9"/>
      <c r="D110" s="9"/>
      <c r="E110" s="9"/>
      <c r="F110" s="9"/>
      <c r="G110" s="10"/>
      <c r="H110" s="9"/>
      <c r="I110" s="9"/>
      <c r="J110" s="55"/>
      <c r="K110" s="9"/>
      <c r="L110" s="9"/>
      <c r="M110" s="9"/>
      <c r="N110" s="12"/>
      <c r="O110" s="12"/>
      <c r="P110" s="12"/>
      <c r="Q110" s="12"/>
      <c r="R110" s="13"/>
      <c r="S110" s="13"/>
      <c r="T110" s="9"/>
      <c r="U110" s="14"/>
    </row>
    <row r="111" spans="1:21" ht="24.95" hidden="1" customHeight="1">
      <c r="A111" s="22" t="s">
        <v>207</v>
      </c>
      <c r="B111" s="9"/>
      <c r="C111" s="9"/>
      <c r="D111" s="9"/>
      <c r="E111" s="9"/>
      <c r="F111" s="9"/>
      <c r="G111" s="10"/>
      <c r="H111" s="9"/>
      <c r="I111" s="9"/>
      <c r="J111" s="55"/>
      <c r="K111" s="9"/>
      <c r="L111" s="9"/>
      <c r="M111" s="9"/>
      <c r="N111" s="12"/>
      <c r="O111" s="12"/>
      <c r="P111" s="12"/>
      <c r="Q111" s="12"/>
      <c r="R111" s="13"/>
      <c r="S111" s="13"/>
      <c r="T111" s="9"/>
      <c r="U111" s="14"/>
    </row>
    <row r="112" spans="1:21" ht="24.95" hidden="1" customHeight="1">
      <c r="A112" s="22" t="s">
        <v>207</v>
      </c>
      <c r="B112" s="9"/>
      <c r="C112" s="9"/>
      <c r="D112" s="9"/>
      <c r="E112" s="9"/>
      <c r="F112" s="9"/>
      <c r="G112" s="10"/>
      <c r="H112" s="9"/>
      <c r="I112" s="9"/>
      <c r="J112" s="55"/>
      <c r="K112" s="9"/>
      <c r="L112" s="9"/>
      <c r="M112" s="9"/>
      <c r="N112" s="12"/>
      <c r="O112" s="12"/>
      <c r="P112" s="12"/>
      <c r="Q112" s="12"/>
      <c r="R112" s="13"/>
      <c r="S112" s="13"/>
      <c r="T112" s="9"/>
      <c r="U112" s="14"/>
    </row>
    <row r="113" spans="1:21" ht="24.95" hidden="1" customHeight="1">
      <c r="A113" s="22" t="s">
        <v>207</v>
      </c>
      <c r="B113" s="9"/>
      <c r="C113" s="9"/>
      <c r="D113" s="9"/>
      <c r="E113" s="9"/>
      <c r="F113" s="9"/>
      <c r="G113" s="10"/>
      <c r="H113" s="9"/>
      <c r="I113" s="9"/>
      <c r="J113" s="55"/>
      <c r="K113" s="9"/>
      <c r="L113" s="9"/>
      <c r="M113" s="9"/>
      <c r="N113" s="12"/>
      <c r="O113" s="12"/>
      <c r="P113" s="12"/>
      <c r="Q113" s="12"/>
      <c r="R113" s="13"/>
      <c r="S113" s="13"/>
      <c r="T113" s="9"/>
      <c r="U113" s="14"/>
    </row>
    <row r="114" spans="1:21" ht="24.95" hidden="1" customHeight="1">
      <c r="A114" s="22" t="s">
        <v>207</v>
      </c>
      <c r="B114" s="9"/>
      <c r="C114" s="9"/>
      <c r="D114" s="9"/>
      <c r="E114" s="9"/>
      <c r="F114" s="9"/>
      <c r="G114" s="10"/>
      <c r="H114" s="9"/>
      <c r="I114" s="9"/>
      <c r="J114" s="55"/>
      <c r="K114" s="9"/>
      <c r="L114" s="9"/>
      <c r="M114" s="9"/>
      <c r="N114" s="12"/>
      <c r="O114" s="12"/>
      <c r="P114" s="12"/>
      <c r="Q114" s="12"/>
      <c r="R114" s="13"/>
      <c r="S114" s="13"/>
      <c r="T114" s="9"/>
      <c r="U114" s="14"/>
    </row>
    <row r="115" spans="1:21" ht="24.95" hidden="1" customHeight="1">
      <c r="A115" s="22" t="s">
        <v>207</v>
      </c>
      <c r="B115" s="9"/>
      <c r="C115" s="9"/>
      <c r="D115" s="9"/>
      <c r="E115" s="9"/>
      <c r="F115" s="9"/>
      <c r="G115" s="10"/>
      <c r="H115" s="9"/>
      <c r="I115" s="9"/>
      <c r="J115" s="55"/>
      <c r="K115" s="9"/>
      <c r="L115" s="9"/>
      <c r="M115" s="9"/>
      <c r="N115" s="12"/>
      <c r="O115" s="12"/>
      <c r="P115" s="12"/>
      <c r="Q115" s="12"/>
      <c r="R115" s="13"/>
      <c r="S115" s="13"/>
      <c r="T115" s="9"/>
      <c r="U115" s="14"/>
    </row>
    <row r="116" spans="1:21" ht="24.95" hidden="1" customHeight="1">
      <c r="A116" s="22" t="s">
        <v>207</v>
      </c>
      <c r="B116" s="9"/>
      <c r="C116" s="9"/>
      <c r="D116" s="9"/>
      <c r="E116" s="9"/>
      <c r="F116" s="9"/>
      <c r="G116" s="10"/>
      <c r="H116" s="9"/>
      <c r="I116" s="9"/>
      <c r="J116" s="55"/>
      <c r="K116" s="9"/>
      <c r="L116" s="9"/>
      <c r="M116" s="9"/>
      <c r="N116" s="12"/>
      <c r="O116" s="12"/>
      <c r="P116" s="12"/>
      <c r="Q116" s="12"/>
      <c r="R116" s="13"/>
      <c r="S116" s="13"/>
      <c r="T116" s="9"/>
      <c r="U116" s="14"/>
    </row>
    <row r="117" spans="1:21" ht="24.95" hidden="1" customHeight="1">
      <c r="A117" s="22" t="s">
        <v>207</v>
      </c>
      <c r="B117" s="9"/>
      <c r="C117" s="9"/>
      <c r="D117" s="9"/>
      <c r="E117" s="9"/>
      <c r="F117" s="9"/>
      <c r="G117" s="10"/>
      <c r="H117" s="9"/>
      <c r="I117" s="9"/>
      <c r="J117" s="55"/>
      <c r="K117" s="9"/>
      <c r="L117" s="9"/>
      <c r="M117" s="9"/>
      <c r="N117" s="12"/>
      <c r="O117" s="12"/>
      <c r="P117" s="12"/>
      <c r="Q117" s="12"/>
      <c r="R117" s="13"/>
      <c r="S117" s="13"/>
      <c r="T117" s="9"/>
      <c r="U117" s="14"/>
    </row>
    <row r="118" spans="1:21" ht="24.95" hidden="1" customHeight="1">
      <c r="A118" s="22" t="s">
        <v>207</v>
      </c>
      <c r="B118" s="9"/>
      <c r="C118" s="9"/>
      <c r="D118" s="9"/>
      <c r="E118" s="9"/>
      <c r="F118" s="9"/>
      <c r="G118" s="10"/>
      <c r="H118" s="9"/>
      <c r="I118" s="9"/>
      <c r="J118" s="55"/>
      <c r="K118" s="9"/>
      <c r="L118" s="9"/>
      <c r="M118" s="9"/>
      <c r="N118" s="12"/>
      <c r="O118" s="12"/>
      <c r="P118" s="12"/>
      <c r="Q118" s="12"/>
      <c r="R118" s="13"/>
      <c r="S118" s="13"/>
      <c r="T118" s="9"/>
      <c r="U118" s="14"/>
    </row>
    <row r="119" spans="1:21" ht="24.95" hidden="1" customHeight="1">
      <c r="A119" s="22" t="s">
        <v>207</v>
      </c>
      <c r="B119" s="9"/>
      <c r="C119" s="9"/>
      <c r="D119" s="9"/>
      <c r="E119" s="9"/>
      <c r="F119" s="9"/>
      <c r="G119" s="10"/>
      <c r="H119" s="9"/>
      <c r="I119" s="9"/>
      <c r="J119" s="55"/>
      <c r="K119" s="9"/>
      <c r="L119" s="9"/>
      <c r="M119" s="9"/>
      <c r="N119" s="12"/>
      <c r="O119" s="12"/>
      <c r="P119" s="12"/>
      <c r="Q119" s="12"/>
      <c r="R119" s="13"/>
      <c r="S119" s="13"/>
      <c r="T119" s="9"/>
      <c r="U119" s="14"/>
    </row>
    <row r="120" spans="1:21" ht="24.95" hidden="1" customHeight="1">
      <c r="A120" s="22" t="s">
        <v>207</v>
      </c>
      <c r="B120" s="9"/>
      <c r="C120" s="9"/>
      <c r="D120" s="9"/>
      <c r="E120" s="9"/>
      <c r="F120" s="9"/>
      <c r="G120" s="10"/>
      <c r="H120" s="9"/>
      <c r="I120" s="9"/>
      <c r="J120" s="55"/>
      <c r="K120" s="9"/>
      <c r="L120" s="9"/>
      <c r="M120" s="9"/>
      <c r="N120" s="12"/>
      <c r="O120" s="12"/>
      <c r="P120" s="12"/>
      <c r="Q120" s="12"/>
      <c r="R120" s="13"/>
      <c r="S120" s="13"/>
      <c r="T120" s="9"/>
      <c r="U120" s="14"/>
    </row>
    <row r="121" spans="1:21" ht="24.95" hidden="1" customHeight="1">
      <c r="A121" s="22" t="s">
        <v>207</v>
      </c>
      <c r="B121" s="9"/>
      <c r="C121" s="9"/>
      <c r="D121" s="9"/>
      <c r="E121" s="9"/>
      <c r="F121" s="9"/>
      <c r="G121" s="10"/>
      <c r="H121" s="9"/>
      <c r="I121" s="9"/>
      <c r="J121" s="55"/>
      <c r="K121" s="9"/>
      <c r="L121" s="9"/>
      <c r="M121" s="9"/>
      <c r="N121" s="12"/>
      <c r="O121" s="12"/>
      <c r="P121" s="12"/>
      <c r="Q121" s="12"/>
      <c r="R121" s="13"/>
      <c r="S121" s="13"/>
      <c r="T121" s="9"/>
      <c r="U121" s="14"/>
    </row>
    <row r="122" spans="1:21" ht="24.95" hidden="1" customHeight="1">
      <c r="A122" s="22" t="s">
        <v>207</v>
      </c>
      <c r="B122" s="9"/>
      <c r="C122" s="9"/>
      <c r="D122" s="9"/>
      <c r="E122" s="9"/>
      <c r="F122" s="9"/>
      <c r="G122" s="10"/>
      <c r="H122" s="9"/>
      <c r="I122" s="9"/>
      <c r="J122" s="55"/>
      <c r="K122" s="9"/>
      <c r="L122" s="9"/>
      <c r="M122" s="9"/>
      <c r="N122" s="12"/>
      <c r="O122" s="12"/>
      <c r="P122" s="12"/>
      <c r="Q122" s="12"/>
      <c r="R122" s="13"/>
      <c r="S122" s="13"/>
      <c r="T122" s="9"/>
      <c r="U122" s="14"/>
    </row>
    <row r="123" spans="1:21" ht="24.95" hidden="1" customHeight="1">
      <c r="A123" s="22" t="s">
        <v>207</v>
      </c>
      <c r="B123" s="9"/>
      <c r="C123" s="9"/>
      <c r="D123" s="9"/>
      <c r="E123" s="9"/>
      <c r="F123" s="9"/>
      <c r="G123" s="10"/>
      <c r="H123" s="9"/>
      <c r="I123" s="9"/>
      <c r="J123" s="55"/>
      <c r="K123" s="9"/>
      <c r="L123" s="9"/>
      <c r="M123" s="9"/>
      <c r="N123" s="12"/>
      <c r="O123" s="12"/>
      <c r="P123" s="12"/>
      <c r="Q123" s="12"/>
      <c r="R123" s="13"/>
      <c r="S123" s="13"/>
      <c r="T123" s="9"/>
      <c r="U123" s="14"/>
    </row>
    <row r="124" spans="1:21" ht="24.95" hidden="1" customHeight="1">
      <c r="A124" s="22" t="s">
        <v>207</v>
      </c>
      <c r="B124" s="9"/>
      <c r="C124" s="9"/>
      <c r="D124" s="9"/>
      <c r="E124" s="9"/>
      <c r="F124" s="9"/>
      <c r="G124" s="10"/>
      <c r="H124" s="9"/>
      <c r="I124" s="9"/>
      <c r="J124" s="55"/>
      <c r="K124" s="9"/>
      <c r="L124" s="9"/>
      <c r="M124" s="9"/>
      <c r="N124" s="12"/>
      <c r="O124" s="12"/>
      <c r="P124" s="12"/>
      <c r="Q124" s="12"/>
      <c r="R124" s="13"/>
      <c r="S124" s="13"/>
      <c r="T124" s="9"/>
      <c r="U124" s="14"/>
    </row>
    <row r="125" spans="1:21" ht="24.95" hidden="1" customHeight="1">
      <c r="A125" s="22" t="s">
        <v>207</v>
      </c>
      <c r="B125" s="9"/>
      <c r="C125" s="9"/>
      <c r="D125" s="9"/>
      <c r="E125" s="9"/>
      <c r="F125" s="9"/>
      <c r="G125" s="10"/>
      <c r="H125" s="9"/>
      <c r="I125" s="9"/>
      <c r="J125" s="55"/>
      <c r="K125" s="9"/>
      <c r="L125" s="9"/>
      <c r="M125" s="9"/>
      <c r="N125" s="12"/>
      <c r="O125" s="12"/>
      <c r="P125" s="12"/>
      <c r="Q125" s="12"/>
      <c r="R125" s="13"/>
      <c r="S125" s="13"/>
      <c r="T125" s="9"/>
      <c r="U125" s="14"/>
    </row>
    <row r="126" spans="1:21" ht="24.95" hidden="1" customHeight="1">
      <c r="A126" s="22" t="s">
        <v>207</v>
      </c>
      <c r="B126" s="9"/>
      <c r="C126" s="9"/>
      <c r="D126" s="9"/>
      <c r="E126" s="9"/>
      <c r="F126" s="9"/>
      <c r="G126" s="10"/>
      <c r="H126" s="9"/>
      <c r="I126" s="9"/>
      <c r="J126" s="55"/>
      <c r="K126" s="9"/>
      <c r="L126" s="9"/>
      <c r="M126" s="9"/>
      <c r="N126" s="12"/>
      <c r="O126" s="12"/>
      <c r="P126" s="12"/>
      <c r="Q126" s="12"/>
      <c r="R126" s="13"/>
      <c r="S126" s="13"/>
      <c r="T126" s="9"/>
      <c r="U126" s="14"/>
    </row>
    <row r="127" spans="1:21" ht="24.95" hidden="1" customHeight="1">
      <c r="A127" s="22" t="s">
        <v>207</v>
      </c>
      <c r="B127" s="9"/>
      <c r="C127" s="9"/>
      <c r="D127" s="9"/>
      <c r="E127" s="9"/>
      <c r="F127" s="9"/>
      <c r="G127" s="10"/>
      <c r="H127" s="9"/>
      <c r="I127" s="9"/>
      <c r="J127" s="55"/>
      <c r="K127" s="9"/>
      <c r="L127" s="9"/>
      <c r="M127" s="9"/>
      <c r="N127" s="12"/>
      <c r="O127" s="12"/>
      <c r="P127" s="12"/>
      <c r="Q127" s="12"/>
      <c r="R127" s="13"/>
      <c r="S127" s="13"/>
      <c r="T127" s="9"/>
      <c r="U127" s="14"/>
    </row>
    <row r="128" spans="1:21" ht="24.95" hidden="1" customHeight="1">
      <c r="A128" s="22" t="s">
        <v>207</v>
      </c>
      <c r="B128" s="9"/>
      <c r="C128" s="9"/>
      <c r="D128" s="9"/>
      <c r="E128" s="9"/>
      <c r="F128" s="9"/>
      <c r="G128" s="10"/>
      <c r="H128" s="9"/>
      <c r="I128" s="9"/>
      <c r="J128" s="55"/>
      <c r="K128" s="9"/>
      <c r="L128" s="9"/>
      <c r="M128" s="9"/>
      <c r="N128" s="12"/>
      <c r="O128" s="12"/>
      <c r="P128" s="12"/>
      <c r="Q128" s="12"/>
      <c r="R128" s="13"/>
      <c r="S128" s="13"/>
      <c r="T128" s="9"/>
      <c r="U128" s="23"/>
    </row>
    <row r="129" spans="1:21" ht="24.95" hidden="1" customHeight="1">
      <c r="A129" s="22" t="s">
        <v>207</v>
      </c>
      <c r="B129" s="9"/>
      <c r="C129" s="9"/>
      <c r="D129" s="9"/>
      <c r="E129" s="9"/>
      <c r="F129" s="9"/>
      <c r="G129" s="10"/>
      <c r="H129" s="9"/>
      <c r="I129" s="58"/>
      <c r="J129" s="55"/>
      <c r="K129" s="9"/>
      <c r="L129" s="9"/>
      <c r="M129" s="9"/>
      <c r="N129" s="12"/>
      <c r="O129" s="12"/>
      <c r="P129" s="12"/>
      <c r="Q129" s="12"/>
      <c r="R129" s="13"/>
      <c r="S129" s="13"/>
      <c r="T129" s="9"/>
      <c r="U129" s="23"/>
    </row>
    <row r="130" spans="1:21" ht="24.95" hidden="1" customHeight="1">
      <c r="A130" s="22" t="s">
        <v>207</v>
      </c>
      <c r="B130" s="9"/>
      <c r="C130" s="9"/>
      <c r="D130" s="9"/>
      <c r="E130" s="9"/>
      <c r="F130" s="9"/>
      <c r="G130" s="10"/>
      <c r="H130" s="9"/>
      <c r="I130" s="9"/>
      <c r="J130" s="55"/>
      <c r="K130" s="9"/>
      <c r="L130" s="9"/>
      <c r="M130" s="9"/>
      <c r="N130" s="12"/>
      <c r="O130" s="12"/>
      <c r="P130" s="12"/>
      <c r="Q130" s="12"/>
      <c r="R130" s="13"/>
      <c r="S130" s="13"/>
      <c r="T130" s="9"/>
      <c r="U130" s="23"/>
    </row>
    <row r="131" spans="1:21" ht="24.95" hidden="1" customHeight="1">
      <c r="A131" s="22" t="s">
        <v>207</v>
      </c>
      <c r="B131" s="9"/>
      <c r="C131" s="9"/>
      <c r="D131" s="9"/>
      <c r="E131" s="9"/>
      <c r="F131" s="9"/>
      <c r="G131" s="10"/>
      <c r="H131" s="9"/>
      <c r="I131" s="9"/>
      <c r="J131" s="55"/>
      <c r="K131" s="9"/>
      <c r="L131" s="9"/>
      <c r="M131" s="9"/>
      <c r="N131" s="12"/>
      <c r="O131" s="12"/>
      <c r="P131" s="12"/>
      <c r="Q131" s="12"/>
      <c r="R131" s="13"/>
      <c r="S131" s="13"/>
      <c r="T131" s="9"/>
      <c r="U131" s="23"/>
    </row>
    <row r="132" spans="1:21" ht="24.95" hidden="1" customHeight="1">
      <c r="A132" s="22" t="s">
        <v>207</v>
      </c>
      <c r="B132" s="9"/>
      <c r="C132" s="9"/>
      <c r="D132" s="9"/>
      <c r="E132" s="9"/>
      <c r="F132" s="9"/>
      <c r="G132" s="10"/>
      <c r="H132" s="9"/>
      <c r="I132" s="9"/>
      <c r="J132" s="55"/>
      <c r="K132" s="9"/>
      <c r="L132" s="9"/>
      <c r="M132" s="9"/>
      <c r="N132" s="12"/>
      <c r="O132" s="12"/>
      <c r="P132" s="12"/>
      <c r="Q132" s="12"/>
      <c r="R132" s="13"/>
      <c r="S132" s="13"/>
      <c r="T132" s="9"/>
      <c r="U132" s="23"/>
    </row>
    <row r="133" spans="1:21" ht="24.95" hidden="1" customHeight="1">
      <c r="A133" s="22" t="s">
        <v>207</v>
      </c>
      <c r="B133" s="9"/>
      <c r="C133" s="9"/>
      <c r="D133" s="9"/>
      <c r="E133" s="9"/>
      <c r="F133" s="9"/>
      <c r="G133" s="10"/>
      <c r="H133" s="9"/>
      <c r="I133" s="9"/>
      <c r="J133" s="55"/>
      <c r="K133" s="9"/>
      <c r="L133" s="9"/>
      <c r="M133" s="9"/>
      <c r="N133" s="12"/>
      <c r="O133" s="12"/>
      <c r="P133" s="12"/>
      <c r="Q133" s="12"/>
      <c r="R133" s="13"/>
      <c r="S133" s="13"/>
      <c r="T133" s="9"/>
      <c r="U133" s="23"/>
    </row>
    <row r="134" spans="1:21" ht="24.95" hidden="1" customHeight="1">
      <c r="A134" s="22" t="s">
        <v>207</v>
      </c>
      <c r="B134" s="9"/>
      <c r="C134" s="9"/>
      <c r="D134" s="9"/>
      <c r="E134" s="9"/>
      <c r="F134" s="9"/>
      <c r="G134" s="10"/>
      <c r="H134" s="9"/>
      <c r="I134" s="9"/>
      <c r="J134" s="55"/>
      <c r="K134" s="9"/>
      <c r="L134" s="9"/>
      <c r="M134" s="9"/>
      <c r="N134" s="12"/>
      <c r="O134" s="12"/>
      <c r="P134" s="12"/>
      <c r="Q134" s="12"/>
      <c r="R134" s="13"/>
      <c r="S134" s="13"/>
      <c r="T134" s="9"/>
      <c r="U134" s="23"/>
    </row>
    <row r="135" spans="1:21" ht="24.95" hidden="1" customHeight="1">
      <c r="A135" s="22" t="s">
        <v>207</v>
      </c>
      <c r="B135" s="9"/>
      <c r="C135" s="9"/>
      <c r="D135" s="9"/>
      <c r="E135" s="9"/>
      <c r="F135" s="9"/>
      <c r="G135" s="10"/>
      <c r="H135" s="9"/>
      <c r="I135" s="9"/>
      <c r="J135" s="55"/>
      <c r="K135" s="9"/>
      <c r="L135" s="9"/>
      <c r="M135" s="9"/>
      <c r="N135" s="12"/>
      <c r="O135" s="12"/>
      <c r="P135" s="12"/>
      <c r="Q135" s="12"/>
      <c r="R135" s="13"/>
      <c r="S135" s="13"/>
      <c r="T135" s="9"/>
      <c r="U135" s="23"/>
    </row>
    <row r="136" spans="1:21" ht="24.95" hidden="1" customHeight="1">
      <c r="A136" s="22" t="s">
        <v>207</v>
      </c>
      <c r="B136" s="9"/>
      <c r="C136" s="9"/>
      <c r="D136" s="9"/>
      <c r="E136" s="9"/>
      <c r="F136" s="9"/>
      <c r="G136" s="10"/>
      <c r="H136" s="9"/>
      <c r="I136" s="9"/>
      <c r="J136" s="55"/>
      <c r="K136" s="9"/>
      <c r="L136" s="9"/>
      <c r="M136" s="9"/>
      <c r="N136" s="12"/>
      <c r="O136" s="12"/>
      <c r="P136" s="12"/>
      <c r="Q136" s="12"/>
      <c r="R136" s="13"/>
      <c r="S136" s="13"/>
      <c r="T136" s="9"/>
      <c r="U136" s="23"/>
    </row>
    <row r="137" spans="1:21" ht="24.95" hidden="1" customHeight="1">
      <c r="A137" s="22" t="s">
        <v>207</v>
      </c>
      <c r="B137" s="9"/>
      <c r="C137" s="9"/>
      <c r="D137" s="9"/>
      <c r="E137" s="9"/>
      <c r="F137" s="9"/>
      <c r="G137" s="10"/>
      <c r="H137" s="9"/>
      <c r="I137" s="9"/>
      <c r="J137" s="55"/>
      <c r="K137" s="9"/>
      <c r="L137" s="9"/>
      <c r="M137" s="9"/>
      <c r="N137" s="12"/>
      <c r="O137" s="12"/>
      <c r="P137" s="12"/>
      <c r="Q137" s="12"/>
      <c r="R137" s="13"/>
      <c r="S137" s="13"/>
      <c r="T137" s="9"/>
      <c r="U137" s="23"/>
    </row>
    <row r="138" spans="1:21" ht="24.95" hidden="1" customHeight="1">
      <c r="A138" s="22" t="s">
        <v>207</v>
      </c>
      <c r="B138" s="9"/>
      <c r="C138" s="9"/>
      <c r="D138" s="9"/>
      <c r="E138" s="9"/>
      <c r="F138" s="9"/>
      <c r="G138" s="10"/>
      <c r="H138" s="9"/>
      <c r="I138" s="9"/>
      <c r="J138" s="55"/>
      <c r="K138" s="9"/>
      <c r="L138" s="9"/>
      <c r="M138" s="9"/>
      <c r="N138" s="12"/>
      <c r="O138" s="12"/>
      <c r="P138" s="12"/>
      <c r="Q138" s="12"/>
      <c r="R138" s="13"/>
      <c r="S138" s="13"/>
      <c r="T138" s="9"/>
      <c r="U138" s="23"/>
    </row>
    <row r="139" spans="1:21" ht="24.95" hidden="1" customHeight="1">
      <c r="A139" s="22" t="s">
        <v>207</v>
      </c>
      <c r="B139" s="9"/>
      <c r="C139" s="9"/>
      <c r="D139" s="9"/>
      <c r="E139" s="9"/>
      <c r="F139" s="9"/>
      <c r="G139" s="10"/>
      <c r="H139" s="9"/>
      <c r="I139" s="9"/>
      <c r="J139" s="55"/>
      <c r="K139" s="9"/>
      <c r="L139" s="9"/>
      <c r="M139" s="9"/>
      <c r="N139" s="12"/>
      <c r="O139" s="12"/>
      <c r="P139" s="12"/>
      <c r="Q139" s="12"/>
      <c r="R139" s="13"/>
      <c r="S139" s="13"/>
      <c r="T139" s="9"/>
      <c r="U139" s="23"/>
    </row>
    <row r="140" spans="1:21" ht="24.95" hidden="1" customHeight="1">
      <c r="A140" s="22" t="s">
        <v>207</v>
      </c>
      <c r="B140" s="9"/>
      <c r="C140" s="9"/>
      <c r="D140" s="9"/>
      <c r="E140" s="9"/>
      <c r="F140" s="9"/>
      <c r="G140" s="10"/>
      <c r="H140" s="9"/>
      <c r="I140" s="9"/>
      <c r="J140" s="55"/>
      <c r="K140" s="9"/>
      <c r="L140" s="9"/>
      <c r="M140" s="9"/>
      <c r="N140" s="12"/>
      <c r="O140" s="12"/>
      <c r="P140" s="12"/>
      <c r="Q140" s="12"/>
      <c r="R140" s="13"/>
      <c r="S140" s="13"/>
      <c r="T140" s="9"/>
      <c r="U140" s="23"/>
    </row>
    <row r="141" spans="1:21" ht="24.95" hidden="1" customHeight="1">
      <c r="A141" s="22" t="s">
        <v>207</v>
      </c>
      <c r="B141" s="9"/>
      <c r="C141" s="9"/>
      <c r="D141" s="9"/>
      <c r="E141" s="9"/>
      <c r="F141" s="9"/>
      <c r="G141" s="10"/>
      <c r="H141" s="9"/>
      <c r="I141" s="9"/>
      <c r="J141" s="55"/>
      <c r="K141" s="9"/>
      <c r="L141" s="9"/>
      <c r="M141" s="9"/>
      <c r="N141" s="12"/>
      <c r="O141" s="12"/>
      <c r="P141" s="12"/>
      <c r="Q141" s="12"/>
      <c r="R141" s="13"/>
      <c r="S141" s="13"/>
      <c r="T141" s="9"/>
      <c r="U141" s="23"/>
    </row>
    <row r="142" spans="1:21" ht="24.95" hidden="1" customHeight="1">
      <c r="A142" s="22" t="s">
        <v>207</v>
      </c>
      <c r="B142" s="9"/>
      <c r="C142" s="9"/>
      <c r="D142" s="9"/>
      <c r="E142" s="9"/>
      <c r="F142" s="9"/>
      <c r="G142" s="10"/>
      <c r="H142" s="9"/>
      <c r="I142" s="9"/>
      <c r="J142" s="55"/>
      <c r="K142" s="9"/>
      <c r="L142" s="9"/>
      <c r="M142" s="9"/>
      <c r="N142" s="12"/>
      <c r="O142" s="12"/>
      <c r="P142" s="12"/>
      <c r="Q142" s="12"/>
      <c r="R142" s="13"/>
      <c r="S142" s="13"/>
      <c r="T142" s="9"/>
      <c r="U142" s="23"/>
    </row>
    <row r="143" spans="1:21" ht="24.95" hidden="1" customHeight="1">
      <c r="A143" s="22" t="s">
        <v>207</v>
      </c>
      <c r="B143" s="9"/>
      <c r="C143" s="9"/>
      <c r="D143" s="9"/>
      <c r="E143" s="9"/>
      <c r="F143" s="9"/>
      <c r="G143" s="10"/>
      <c r="H143" s="9"/>
      <c r="I143" s="9"/>
      <c r="J143" s="55"/>
      <c r="K143" s="9"/>
      <c r="L143" s="9"/>
      <c r="M143" s="9"/>
      <c r="N143" s="12"/>
      <c r="O143" s="12"/>
      <c r="P143" s="12"/>
      <c r="Q143" s="12"/>
      <c r="R143" s="13"/>
      <c r="S143" s="13"/>
      <c r="T143" s="9"/>
      <c r="U143" s="23"/>
    </row>
    <row r="144" spans="1:21" ht="24.95" hidden="1" customHeight="1">
      <c r="A144" s="22" t="s">
        <v>207</v>
      </c>
      <c r="B144" s="9"/>
      <c r="C144" s="9"/>
      <c r="D144" s="9"/>
      <c r="E144" s="9"/>
      <c r="F144" s="9"/>
      <c r="G144" s="10"/>
      <c r="H144" s="9"/>
      <c r="I144" s="9"/>
      <c r="J144" s="55"/>
      <c r="K144" s="9"/>
      <c r="L144" s="9"/>
      <c r="M144" s="9"/>
      <c r="N144" s="12"/>
      <c r="O144" s="12"/>
      <c r="P144" s="12"/>
      <c r="Q144" s="12"/>
      <c r="R144" s="13"/>
      <c r="S144" s="13"/>
      <c r="T144" s="9"/>
      <c r="U144" s="23"/>
    </row>
    <row r="145" spans="1:21" ht="24.95" hidden="1" customHeight="1">
      <c r="A145" s="22" t="s">
        <v>207</v>
      </c>
      <c r="B145" s="9"/>
      <c r="C145" s="9"/>
      <c r="D145" s="9"/>
      <c r="E145" s="9"/>
      <c r="F145" s="9"/>
      <c r="G145" s="10"/>
      <c r="H145" s="9"/>
      <c r="I145" s="9"/>
      <c r="J145" s="55"/>
      <c r="K145" s="9"/>
      <c r="L145" s="9"/>
      <c r="M145" s="9"/>
      <c r="N145" s="12"/>
      <c r="O145" s="12"/>
      <c r="P145" s="12"/>
      <c r="Q145" s="12"/>
      <c r="R145" s="13"/>
      <c r="S145" s="13"/>
      <c r="T145" s="9"/>
      <c r="U145" s="23"/>
    </row>
    <row r="146" spans="1:21" ht="24.95" hidden="1" customHeight="1">
      <c r="A146" s="22" t="s">
        <v>207</v>
      </c>
      <c r="B146" s="9"/>
      <c r="C146" s="9"/>
      <c r="D146" s="9"/>
      <c r="E146" s="9"/>
      <c r="F146" s="9"/>
      <c r="G146" s="10"/>
      <c r="H146" s="9"/>
      <c r="I146" s="9"/>
      <c r="J146" s="55"/>
      <c r="K146" s="9"/>
      <c r="L146" s="9"/>
      <c r="M146" s="9"/>
      <c r="N146" s="12"/>
      <c r="O146" s="12"/>
      <c r="P146" s="12"/>
      <c r="Q146" s="12"/>
      <c r="R146" s="13"/>
      <c r="S146" s="13"/>
      <c r="T146" s="9"/>
      <c r="U146" s="23"/>
    </row>
    <row r="147" spans="1:21" ht="24.95" hidden="1" customHeight="1">
      <c r="A147" s="22" t="s">
        <v>207</v>
      </c>
      <c r="B147" s="9"/>
      <c r="C147" s="9"/>
      <c r="D147" s="9"/>
      <c r="E147" s="9"/>
      <c r="F147" s="9"/>
      <c r="G147" s="10"/>
      <c r="H147" s="9"/>
      <c r="I147" s="9"/>
      <c r="J147" s="55"/>
      <c r="K147" s="9"/>
      <c r="L147" s="9"/>
      <c r="M147" s="9"/>
      <c r="N147" s="12"/>
      <c r="O147" s="12"/>
      <c r="P147" s="12"/>
      <c r="Q147" s="12"/>
      <c r="R147" s="13"/>
      <c r="S147" s="13"/>
      <c r="T147" s="9"/>
      <c r="U147" s="23"/>
    </row>
    <row r="148" spans="1:21" ht="24.95" hidden="1" customHeight="1">
      <c r="A148" s="22" t="s">
        <v>207</v>
      </c>
      <c r="B148" s="9"/>
      <c r="C148" s="9"/>
      <c r="D148" s="9"/>
      <c r="E148" s="9"/>
      <c r="F148" s="9"/>
      <c r="G148" s="10"/>
      <c r="H148" s="9"/>
      <c r="I148" s="9"/>
      <c r="J148" s="55"/>
      <c r="K148" s="9"/>
      <c r="L148" s="9"/>
      <c r="M148" s="9"/>
      <c r="N148" s="12"/>
      <c r="O148" s="12"/>
      <c r="P148" s="12"/>
      <c r="Q148" s="12"/>
      <c r="R148" s="13"/>
      <c r="S148" s="13"/>
      <c r="T148" s="9"/>
      <c r="U148" s="23"/>
    </row>
    <row r="149" spans="1:21" ht="24.95" hidden="1" customHeight="1">
      <c r="A149" s="22" t="s">
        <v>207</v>
      </c>
      <c r="B149" s="9"/>
      <c r="C149" s="9"/>
      <c r="D149" s="9"/>
      <c r="E149" s="9"/>
      <c r="F149" s="9"/>
      <c r="G149" s="10"/>
      <c r="H149" s="9"/>
      <c r="I149" s="9"/>
      <c r="J149" s="55"/>
      <c r="K149" s="9"/>
      <c r="L149" s="9"/>
      <c r="M149" s="9"/>
      <c r="N149" s="12"/>
      <c r="O149" s="12"/>
      <c r="P149" s="12"/>
      <c r="Q149" s="12"/>
      <c r="R149" s="13"/>
      <c r="S149" s="13"/>
      <c r="T149" s="9"/>
      <c r="U149" s="23"/>
    </row>
    <row r="150" spans="1:21" ht="24.95" hidden="1" customHeight="1">
      <c r="A150" s="22" t="s">
        <v>207</v>
      </c>
      <c r="B150" s="9"/>
      <c r="C150" s="9"/>
      <c r="D150" s="9"/>
      <c r="E150" s="9"/>
      <c r="F150" s="9"/>
      <c r="G150" s="10"/>
      <c r="H150" s="9"/>
      <c r="I150" s="9"/>
      <c r="J150" s="55"/>
      <c r="K150" s="9"/>
      <c r="L150" s="9"/>
      <c r="M150" s="9"/>
      <c r="N150" s="12"/>
      <c r="O150" s="12"/>
      <c r="P150" s="12"/>
      <c r="Q150" s="12"/>
      <c r="R150" s="13"/>
      <c r="S150" s="13"/>
      <c r="T150" s="9"/>
      <c r="U150" s="23"/>
    </row>
    <row r="151" spans="1:21" ht="24.95" hidden="1" customHeight="1">
      <c r="A151" s="22" t="s">
        <v>207</v>
      </c>
      <c r="B151" s="9"/>
      <c r="C151" s="9"/>
      <c r="D151" s="9"/>
      <c r="E151" s="9"/>
      <c r="F151" s="9"/>
      <c r="G151" s="10"/>
      <c r="H151" s="9"/>
      <c r="I151" s="9"/>
      <c r="J151" s="55"/>
      <c r="K151" s="9"/>
      <c r="L151" s="9"/>
      <c r="M151" s="9"/>
      <c r="N151" s="12"/>
      <c r="O151" s="12"/>
      <c r="P151" s="12"/>
      <c r="Q151" s="12"/>
      <c r="R151" s="13"/>
      <c r="S151" s="13"/>
      <c r="T151" s="9"/>
      <c r="U151" s="23"/>
    </row>
    <row r="152" spans="1:21" ht="24.95" hidden="1" customHeight="1">
      <c r="A152" s="22" t="s">
        <v>207</v>
      </c>
      <c r="B152" s="9"/>
      <c r="C152" s="9"/>
      <c r="D152" s="9"/>
      <c r="E152" s="9"/>
      <c r="F152" s="9"/>
      <c r="G152" s="10"/>
      <c r="H152" s="9"/>
      <c r="I152" s="9"/>
      <c r="J152" s="55"/>
      <c r="K152" s="9"/>
      <c r="L152" s="9"/>
      <c r="M152" s="9"/>
      <c r="N152" s="12"/>
      <c r="O152" s="12"/>
      <c r="P152" s="12"/>
      <c r="Q152" s="12"/>
      <c r="R152" s="13"/>
      <c r="S152" s="13"/>
      <c r="T152" s="9"/>
      <c r="U152" s="23"/>
    </row>
    <row r="153" spans="1:21" ht="24.95" hidden="1" customHeight="1">
      <c r="A153" s="22" t="s">
        <v>207</v>
      </c>
      <c r="B153" s="9"/>
      <c r="C153" s="9"/>
      <c r="D153" s="9"/>
      <c r="E153" s="9"/>
      <c r="F153" s="9"/>
      <c r="G153" s="10"/>
      <c r="H153" s="9"/>
      <c r="I153" s="9"/>
      <c r="J153" s="55"/>
      <c r="K153" s="9"/>
      <c r="L153" s="9"/>
      <c r="M153" s="9"/>
      <c r="N153" s="12"/>
      <c r="O153" s="12"/>
      <c r="P153" s="12"/>
      <c r="Q153" s="12"/>
      <c r="R153" s="13"/>
      <c r="S153" s="13"/>
      <c r="T153" s="9"/>
      <c r="U153" s="23"/>
    </row>
    <row r="154" spans="1:21" ht="24.95" hidden="1" customHeight="1">
      <c r="A154" s="22" t="s">
        <v>207</v>
      </c>
      <c r="B154" s="9"/>
      <c r="C154" s="9"/>
      <c r="D154" s="9"/>
      <c r="E154" s="9"/>
      <c r="F154" s="9"/>
      <c r="G154" s="10"/>
      <c r="H154" s="9"/>
      <c r="I154" s="9"/>
      <c r="J154" s="55"/>
      <c r="K154" s="9"/>
      <c r="L154" s="9"/>
      <c r="M154" s="9"/>
      <c r="N154" s="12"/>
      <c r="O154" s="12"/>
      <c r="P154" s="12"/>
      <c r="Q154" s="12"/>
      <c r="R154" s="13"/>
      <c r="S154" s="13"/>
      <c r="T154" s="9"/>
      <c r="U154" s="23"/>
    </row>
    <row r="155" spans="1:21" ht="24.95" hidden="1" customHeight="1">
      <c r="A155" s="22" t="s">
        <v>207</v>
      </c>
      <c r="B155" s="9"/>
      <c r="C155" s="9"/>
      <c r="D155" s="9"/>
      <c r="E155" s="9"/>
      <c r="F155" s="9"/>
      <c r="G155" s="10"/>
      <c r="H155" s="9"/>
      <c r="I155" s="9"/>
      <c r="J155" s="55"/>
      <c r="K155" s="9"/>
      <c r="L155" s="9"/>
      <c r="M155" s="9"/>
      <c r="N155" s="12"/>
      <c r="O155" s="12"/>
      <c r="P155" s="12"/>
      <c r="Q155" s="12"/>
      <c r="R155" s="13"/>
      <c r="S155" s="13"/>
      <c r="T155" s="9"/>
      <c r="U155" s="23"/>
    </row>
    <row r="156" spans="1:21" ht="24.95" hidden="1" customHeight="1" thickBot="1">
      <c r="A156" s="24" t="s">
        <v>207</v>
      </c>
      <c r="B156" s="25"/>
      <c r="C156" s="25"/>
      <c r="D156" s="25"/>
      <c r="E156" s="25"/>
      <c r="F156" s="25"/>
      <c r="G156" s="26"/>
      <c r="H156" s="25"/>
      <c r="I156" s="25"/>
      <c r="J156" s="57"/>
      <c r="K156" s="25"/>
      <c r="L156" s="25"/>
      <c r="M156" s="25"/>
      <c r="N156" s="27"/>
      <c r="O156" s="27"/>
      <c r="P156" s="27"/>
      <c r="Q156" s="27"/>
      <c r="R156" s="28"/>
      <c r="S156" s="28"/>
      <c r="T156" s="25"/>
      <c r="U156" s="29"/>
    </row>
    <row r="157" spans="1:21" ht="24.95" hidden="1" customHeight="1">
      <c r="A157" s="30" t="s">
        <v>98</v>
      </c>
      <c r="B157" s="31" t="s">
        <v>30</v>
      </c>
      <c r="C157" s="31" t="s">
        <v>30</v>
      </c>
      <c r="D157" s="31" t="s">
        <v>30</v>
      </c>
      <c r="E157" s="31" t="s">
        <v>30</v>
      </c>
      <c r="F157" s="31" t="s">
        <v>30</v>
      </c>
      <c r="G157" s="32" t="s">
        <v>30</v>
      </c>
      <c r="H157" s="31" t="s">
        <v>30</v>
      </c>
      <c r="I157" s="31" t="s">
        <v>30</v>
      </c>
      <c r="J157" s="33" t="s">
        <v>30</v>
      </c>
      <c r="K157" s="31" t="s">
        <v>30</v>
      </c>
      <c r="L157" s="31" t="s">
        <v>30</v>
      </c>
      <c r="M157" s="31" t="s">
        <v>30</v>
      </c>
      <c r="N157" s="34" t="s">
        <v>30</v>
      </c>
      <c r="O157" s="34" t="s">
        <v>30</v>
      </c>
      <c r="P157" s="12" t="s">
        <v>30</v>
      </c>
      <c r="Q157" s="34">
        <f t="shared" ref="Q157:Q215" si="5">SUM(N157:P157)</f>
        <v>0</v>
      </c>
      <c r="R157" s="35" t="s">
        <v>30</v>
      </c>
      <c r="S157" s="35" t="s">
        <v>30</v>
      </c>
      <c r="T157" s="31"/>
      <c r="U157" s="35" t="s">
        <v>30</v>
      </c>
    </row>
    <row r="158" spans="1:21" ht="24.95" hidden="1" customHeight="1">
      <c r="A158" s="8" t="s">
        <v>98</v>
      </c>
      <c r="B158" s="9" t="s">
        <v>30</v>
      </c>
      <c r="C158" s="9" t="s">
        <v>30</v>
      </c>
      <c r="D158" s="9" t="s">
        <v>30</v>
      </c>
      <c r="E158" s="9" t="s">
        <v>30</v>
      </c>
      <c r="F158" s="9" t="s">
        <v>30</v>
      </c>
      <c r="G158" s="10" t="s">
        <v>30</v>
      </c>
      <c r="H158" s="9" t="s">
        <v>30</v>
      </c>
      <c r="I158" s="9" t="s">
        <v>30</v>
      </c>
      <c r="J158" s="11" t="s">
        <v>30</v>
      </c>
      <c r="K158" s="9" t="s">
        <v>30</v>
      </c>
      <c r="L158" s="9" t="s">
        <v>30</v>
      </c>
      <c r="M158" s="9" t="s">
        <v>30</v>
      </c>
      <c r="N158" s="12" t="s">
        <v>30</v>
      </c>
      <c r="O158" s="12" t="s">
        <v>30</v>
      </c>
      <c r="P158" s="12" t="s">
        <v>30</v>
      </c>
      <c r="Q158" s="12">
        <f t="shared" si="5"/>
        <v>0</v>
      </c>
      <c r="R158" s="9" t="s">
        <v>30</v>
      </c>
      <c r="S158" s="13" t="s">
        <v>30</v>
      </c>
      <c r="T158" s="9"/>
      <c r="U158" s="13" t="s">
        <v>30</v>
      </c>
    </row>
    <row r="159" spans="1:21" ht="24.95" hidden="1" customHeight="1">
      <c r="A159" s="8" t="s">
        <v>98</v>
      </c>
      <c r="B159" s="9" t="s">
        <v>30</v>
      </c>
      <c r="C159" s="9" t="s">
        <v>30</v>
      </c>
      <c r="D159" s="9" t="s">
        <v>30</v>
      </c>
      <c r="E159" s="9" t="s">
        <v>30</v>
      </c>
      <c r="F159" s="9" t="s">
        <v>30</v>
      </c>
      <c r="G159" s="10" t="s">
        <v>30</v>
      </c>
      <c r="H159" s="9" t="s">
        <v>30</v>
      </c>
      <c r="I159" s="9" t="s">
        <v>30</v>
      </c>
      <c r="J159" s="11" t="s">
        <v>30</v>
      </c>
      <c r="K159" s="9" t="s">
        <v>30</v>
      </c>
      <c r="L159" s="9" t="s">
        <v>30</v>
      </c>
      <c r="M159" s="9" t="s">
        <v>30</v>
      </c>
      <c r="N159" s="12" t="s">
        <v>30</v>
      </c>
      <c r="O159" s="12" t="s">
        <v>30</v>
      </c>
      <c r="P159" s="12" t="s">
        <v>30</v>
      </c>
      <c r="Q159" s="12">
        <f t="shared" si="5"/>
        <v>0</v>
      </c>
      <c r="R159" s="9" t="s">
        <v>30</v>
      </c>
      <c r="S159" s="13" t="s">
        <v>30</v>
      </c>
      <c r="T159" s="9"/>
      <c r="U159" s="13" t="s">
        <v>30</v>
      </c>
    </row>
    <row r="160" spans="1:21" ht="24.95" hidden="1" customHeight="1">
      <c r="A160" s="8" t="s">
        <v>98</v>
      </c>
      <c r="B160" s="9" t="s">
        <v>30</v>
      </c>
      <c r="C160" s="9" t="s">
        <v>30</v>
      </c>
      <c r="D160" s="9" t="s">
        <v>30</v>
      </c>
      <c r="E160" s="9" t="s">
        <v>30</v>
      </c>
      <c r="F160" s="9" t="s">
        <v>30</v>
      </c>
      <c r="G160" s="10" t="s">
        <v>30</v>
      </c>
      <c r="H160" s="9" t="s">
        <v>30</v>
      </c>
      <c r="I160" s="9" t="s">
        <v>30</v>
      </c>
      <c r="J160" s="11" t="s">
        <v>30</v>
      </c>
      <c r="K160" s="9" t="s">
        <v>30</v>
      </c>
      <c r="L160" s="9" t="s">
        <v>30</v>
      </c>
      <c r="M160" s="9" t="s">
        <v>30</v>
      </c>
      <c r="N160" s="12" t="s">
        <v>30</v>
      </c>
      <c r="O160" s="12" t="s">
        <v>30</v>
      </c>
      <c r="P160" s="12" t="s">
        <v>30</v>
      </c>
      <c r="Q160" s="12">
        <f t="shared" si="5"/>
        <v>0</v>
      </c>
      <c r="R160" s="9" t="s">
        <v>30</v>
      </c>
      <c r="S160" s="13" t="s">
        <v>30</v>
      </c>
      <c r="T160" s="9"/>
      <c r="U160" s="13" t="s">
        <v>30</v>
      </c>
    </row>
    <row r="161" spans="1:21" ht="24.95" hidden="1" customHeight="1">
      <c r="A161" s="8" t="s">
        <v>98</v>
      </c>
      <c r="B161" s="9" t="s">
        <v>30</v>
      </c>
      <c r="C161" s="9" t="s">
        <v>30</v>
      </c>
      <c r="D161" s="9" t="s">
        <v>30</v>
      </c>
      <c r="E161" s="9" t="s">
        <v>30</v>
      </c>
      <c r="F161" s="9" t="s">
        <v>30</v>
      </c>
      <c r="G161" s="10" t="s">
        <v>30</v>
      </c>
      <c r="H161" s="9" t="s">
        <v>30</v>
      </c>
      <c r="I161" s="9" t="s">
        <v>30</v>
      </c>
      <c r="J161" s="11" t="s">
        <v>30</v>
      </c>
      <c r="K161" s="9" t="s">
        <v>30</v>
      </c>
      <c r="L161" s="9" t="s">
        <v>30</v>
      </c>
      <c r="M161" s="9" t="s">
        <v>30</v>
      </c>
      <c r="N161" s="12" t="s">
        <v>30</v>
      </c>
      <c r="O161" s="12" t="s">
        <v>30</v>
      </c>
      <c r="P161" s="12" t="s">
        <v>30</v>
      </c>
      <c r="Q161" s="12">
        <f t="shared" si="5"/>
        <v>0</v>
      </c>
      <c r="R161" s="9" t="s">
        <v>30</v>
      </c>
      <c r="S161" s="13" t="s">
        <v>30</v>
      </c>
      <c r="T161" s="9"/>
      <c r="U161" s="13" t="s">
        <v>30</v>
      </c>
    </row>
    <row r="162" spans="1:21" ht="24.95" hidden="1" customHeight="1">
      <c r="A162" s="8" t="s">
        <v>98</v>
      </c>
      <c r="B162" s="9" t="s">
        <v>30</v>
      </c>
      <c r="C162" s="9" t="s">
        <v>30</v>
      </c>
      <c r="D162" s="9" t="s">
        <v>30</v>
      </c>
      <c r="E162" s="9" t="s">
        <v>30</v>
      </c>
      <c r="F162" s="9" t="s">
        <v>30</v>
      </c>
      <c r="G162" s="10" t="s">
        <v>30</v>
      </c>
      <c r="H162" s="9" t="s">
        <v>30</v>
      </c>
      <c r="I162" s="9" t="s">
        <v>30</v>
      </c>
      <c r="J162" s="11" t="s">
        <v>30</v>
      </c>
      <c r="K162" s="9" t="s">
        <v>30</v>
      </c>
      <c r="L162" s="9" t="s">
        <v>30</v>
      </c>
      <c r="M162" s="9" t="s">
        <v>30</v>
      </c>
      <c r="N162" s="12" t="s">
        <v>30</v>
      </c>
      <c r="O162" s="12" t="s">
        <v>30</v>
      </c>
      <c r="P162" s="12" t="s">
        <v>30</v>
      </c>
      <c r="Q162" s="12">
        <f t="shared" si="5"/>
        <v>0</v>
      </c>
      <c r="R162" s="9" t="s">
        <v>30</v>
      </c>
      <c r="S162" s="13" t="s">
        <v>30</v>
      </c>
      <c r="T162" s="9"/>
      <c r="U162" s="13" t="s">
        <v>30</v>
      </c>
    </row>
    <row r="163" spans="1:21" ht="24.95" hidden="1" customHeight="1">
      <c r="A163" s="8" t="s">
        <v>98</v>
      </c>
      <c r="B163" s="9" t="s">
        <v>30</v>
      </c>
      <c r="C163" s="9" t="s">
        <v>30</v>
      </c>
      <c r="D163" s="9" t="s">
        <v>30</v>
      </c>
      <c r="E163" s="9" t="s">
        <v>30</v>
      </c>
      <c r="F163" s="9" t="s">
        <v>30</v>
      </c>
      <c r="G163" s="10" t="s">
        <v>30</v>
      </c>
      <c r="H163" s="9" t="s">
        <v>30</v>
      </c>
      <c r="I163" s="9" t="s">
        <v>30</v>
      </c>
      <c r="J163" s="11" t="s">
        <v>30</v>
      </c>
      <c r="K163" s="9" t="s">
        <v>30</v>
      </c>
      <c r="L163" s="9" t="s">
        <v>30</v>
      </c>
      <c r="M163" s="9" t="s">
        <v>30</v>
      </c>
      <c r="N163" s="12" t="s">
        <v>30</v>
      </c>
      <c r="O163" s="12" t="s">
        <v>30</v>
      </c>
      <c r="P163" s="12" t="s">
        <v>30</v>
      </c>
      <c r="Q163" s="12">
        <f t="shared" si="5"/>
        <v>0</v>
      </c>
      <c r="R163" s="9" t="s">
        <v>30</v>
      </c>
      <c r="S163" s="13" t="s">
        <v>30</v>
      </c>
      <c r="T163" s="9"/>
      <c r="U163" s="13" t="s">
        <v>30</v>
      </c>
    </row>
    <row r="164" spans="1:21" ht="24.95" hidden="1" customHeight="1">
      <c r="A164" s="8" t="s">
        <v>98</v>
      </c>
      <c r="B164" s="9" t="s">
        <v>30</v>
      </c>
      <c r="C164" s="9" t="s">
        <v>30</v>
      </c>
      <c r="D164" s="9" t="s">
        <v>30</v>
      </c>
      <c r="E164" s="9" t="s">
        <v>30</v>
      </c>
      <c r="F164" s="9" t="s">
        <v>30</v>
      </c>
      <c r="G164" s="10" t="s">
        <v>30</v>
      </c>
      <c r="H164" s="9" t="s">
        <v>30</v>
      </c>
      <c r="I164" s="9" t="s">
        <v>30</v>
      </c>
      <c r="J164" s="11" t="s">
        <v>30</v>
      </c>
      <c r="K164" s="9" t="s">
        <v>30</v>
      </c>
      <c r="L164" s="9" t="s">
        <v>30</v>
      </c>
      <c r="M164" s="9" t="s">
        <v>30</v>
      </c>
      <c r="N164" s="12" t="s">
        <v>30</v>
      </c>
      <c r="O164" s="12" t="s">
        <v>30</v>
      </c>
      <c r="P164" s="12" t="s">
        <v>30</v>
      </c>
      <c r="Q164" s="12">
        <f t="shared" si="5"/>
        <v>0</v>
      </c>
      <c r="R164" s="9" t="s">
        <v>30</v>
      </c>
      <c r="S164" s="13" t="s">
        <v>30</v>
      </c>
      <c r="T164" s="9"/>
      <c r="U164" s="13" t="s">
        <v>30</v>
      </c>
    </row>
    <row r="165" spans="1:21" ht="24.95" hidden="1" customHeight="1">
      <c r="A165" s="8" t="s">
        <v>98</v>
      </c>
      <c r="B165" s="9" t="s">
        <v>30</v>
      </c>
      <c r="C165" s="9" t="s">
        <v>30</v>
      </c>
      <c r="D165" s="9" t="s">
        <v>30</v>
      </c>
      <c r="E165" s="9" t="s">
        <v>30</v>
      </c>
      <c r="F165" s="9" t="s">
        <v>30</v>
      </c>
      <c r="G165" s="10" t="s">
        <v>30</v>
      </c>
      <c r="H165" s="9" t="s">
        <v>30</v>
      </c>
      <c r="I165" s="9" t="s">
        <v>30</v>
      </c>
      <c r="J165" s="11" t="s">
        <v>30</v>
      </c>
      <c r="K165" s="9" t="s">
        <v>30</v>
      </c>
      <c r="L165" s="9" t="s">
        <v>30</v>
      </c>
      <c r="M165" s="9" t="s">
        <v>30</v>
      </c>
      <c r="N165" s="12" t="s">
        <v>30</v>
      </c>
      <c r="O165" s="12" t="s">
        <v>30</v>
      </c>
      <c r="P165" s="12" t="s">
        <v>30</v>
      </c>
      <c r="Q165" s="12">
        <f t="shared" si="5"/>
        <v>0</v>
      </c>
      <c r="R165" s="9" t="s">
        <v>30</v>
      </c>
      <c r="S165" s="13" t="s">
        <v>30</v>
      </c>
      <c r="T165" s="9"/>
      <c r="U165" s="13" t="s">
        <v>30</v>
      </c>
    </row>
    <row r="166" spans="1:21" ht="24.95" hidden="1" customHeight="1">
      <c r="A166" s="8" t="s">
        <v>98</v>
      </c>
      <c r="B166" s="9" t="s">
        <v>30</v>
      </c>
      <c r="C166" s="9" t="s">
        <v>30</v>
      </c>
      <c r="D166" s="9" t="s">
        <v>30</v>
      </c>
      <c r="E166" s="9" t="s">
        <v>30</v>
      </c>
      <c r="F166" s="9" t="s">
        <v>30</v>
      </c>
      <c r="G166" s="10" t="s">
        <v>30</v>
      </c>
      <c r="H166" s="9" t="s">
        <v>30</v>
      </c>
      <c r="I166" s="9" t="s">
        <v>30</v>
      </c>
      <c r="J166" s="11" t="s">
        <v>30</v>
      </c>
      <c r="K166" s="9" t="s">
        <v>30</v>
      </c>
      <c r="L166" s="9" t="s">
        <v>30</v>
      </c>
      <c r="M166" s="9" t="s">
        <v>30</v>
      </c>
      <c r="N166" s="12" t="s">
        <v>30</v>
      </c>
      <c r="O166" s="12" t="s">
        <v>30</v>
      </c>
      <c r="P166" s="12" t="s">
        <v>30</v>
      </c>
      <c r="Q166" s="12">
        <f t="shared" si="5"/>
        <v>0</v>
      </c>
      <c r="R166" s="9" t="s">
        <v>30</v>
      </c>
      <c r="S166" s="13" t="s">
        <v>30</v>
      </c>
      <c r="T166" s="9"/>
      <c r="U166" s="13" t="s">
        <v>30</v>
      </c>
    </row>
    <row r="167" spans="1:21" ht="24.95" hidden="1" customHeight="1">
      <c r="A167" s="8" t="s">
        <v>98</v>
      </c>
      <c r="B167" s="9" t="s">
        <v>30</v>
      </c>
      <c r="C167" s="9" t="s">
        <v>30</v>
      </c>
      <c r="D167" s="9" t="s">
        <v>30</v>
      </c>
      <c r="E167" s="9" t="s">
        <v>30</v>
      </c>
      <c r="F167" s="9" t="s">
        <v>30</v>
      </c>
      <c r="G167" s="10" t="s">
        <v>30</v>
      </c>
      <c r="H167" s="9" t="s">
        <v>30</v>
      </c>
      <c r="I167" s="9" t="s">
        <v>30</v>
      </c>
      <c r="J167" s="11" t="s">
        <v>30</v>
      </c>
      <c r="K167" s="9" t="s">
        <v>30</v>
      </c>
      <c r="L167" s="9" t="s">
        <v>30</v>
      </c>
      <c r="M167" s="9" t="s">
        <v>30</v>
      </c>
      <c r="N167" s="12" t="s">
        <v>30</v>
      </c>
      <c r="O167" s="12" t="s">
        <v>30</v>
      </c>
      <c r="P167" s="12" t="s">
        <v>30</v>
      </c>
      <c r="Q167" s="12">
        <f t="shared" si="5"/>
        <v>0</v>
      </c>
      <c r="R167" s="9" t="s">
        <v>30</v>
      </c>
      <c r="S167" s="13" t="s">
        <v>30</v>
      </c>
      <c r="T167" s="9"/>
      <c r="U167" s="13" t="s">
        <v>30</v>
      </c>
    </row>
    <row r="168" spans="1:21" ht="24.95" hidden="1" customHeight="1">
      <c r="A168" s="8" t="s">
        <v>98</v>
      </c>
      <c r="B168" s="9" t="s">
        <v>30</v>
      </c>
      <c r="C168" s="9" t="s">
        <v>30</v>
      </c>
      <c r="D168" s="9" t="s">
        <v>30</v>
      </c>
      <c r="E168" s="9" t="s">
        <v>30</v>
      </c>
      <c r="F168" s="9" t="s">
        <v>30</v>
      </c>
      <c r="G168" s="10" t="s">
        <v>30</v>
      </c>
      <c r="H168" s="9" t="s">
        <v>30</v>
      </c>
      <c r="I168" s="9" t="s">
        <v>30</v>
      </c>
      <c r="J168" s="11" t="s">
        <v>30</v>
      </c>
      <c r="K168" s="9" t="s">
        <v>30</v>
      </c>
      <c r="L168" s="9" t="s">
        <v>30</v>
      </c>
      <c r="M168" s="9" t="s">
        <v>30</v>
      </c>
      <c r="N168" s="12" t="s">
        <v>30</v>
      </c>
      <c r="O168" s="12" t="s">
        <v>30</v>
      </c>
      <c r="P168" s="12" t="s">
        <v>30</v>
      </c>
      <c r="Q168" s="12">
        <f t="shared" si="5"/>
        <v>0</v>
      </c>
      <c r="R168" s="9" t="s">
        <v>30</v>
      </c>
      <c r="S168" s="13" t="s">
        <v>30</v>
      </c>
      <c r="T168" s="9"/>
      <c r="U168" s="13" t="s">
        <v>30</v>
      </c>
    </row>
    <row r="169" spans="1:21" ht="24.95" hidden="1" customHeight="1">
      <c r="A169" s="8" t="s">
        <v>98</v>
      </c>
      <c r="B169" s="9" t="s">
        <v>30</v>
      </c>
      <c r="C169" s="9" t="s">
        <v>30</v>
      </c>
      <c r="D169" s="9" t="s">
        <v>30</v>
      </c>
      <c r="E169" s="9" t="s">
        <v>30</v>
      </c>
      <c r="F169" s="9" t="s">
        <v>30</v>
      </c>
      <c r="G169" s="10" t="s">
        <v>30</v>
      </c>
      <c r="H169" s="9" t="s">
        <v>30</v>
      </c>
      <c r="I169" s="9" t="s">
        <v>30</v>
      </c>
      <c r="J169" s="11" t="s">
        <v>30</v>
      </c>
      <c r="K169" s="9" t="s">
        <v>30</v>
      </c>
      <c r="L169" s="9" t="s">
        <v>30</v>
      </c>
      <c r="M169" s="9" t="s">
        <v>30</v>
      </c>
      <c r="N169" s="12" t="s">
        <v>30</v>
      </c>
      <c r="O169" s="12" t="s">
        <v>30</v>
      </c>
      <c r="P169" s="12" t="s">
        <v>30</v>
      </c>
      <c r="Q169" s="12">
        <f t="shared" si="5"/>
        <v>0</v>
      </c>
      <c r="R169" s="9" t="s">
        <v>30</v>
      </c>
      <c r="S169" s="13" t="s">
        <v>30</v>
      </c>
      <c r="T169" s="9"/>
      <c r="U169" s="13" t="s">
        <v>30</v>
      </c>
    </row>
    <row r="170" spans="1:21" ht="24.95" hidden="1" customHeight="1">
      <c r="A170" s="8" t="s">
        <v>98</v>
      </c>
      <c r="B170" s="9" t="s">
        <v>30</v>
      </c>
      <c r="C170" s="9" t="s">
        <v>30</v>
      </c>
      <c r="D170" s="9" t="s">
        <v>30</v>
      </c>
      <c r="E170" s="9" t="s">
        <v>30</v>
      </c>
      <c r="F170" s="9" t="s">
        <v>30</v>
      </c>
      <c r="G170" s="10" t="s">
        <v>30</v>
      </c>
      <c r="H170" s="9" t="s">
        <v>30</v>
      </c>
      <c r="I170" s="9" t="s">
        <v>30</v>
      </c>
      <c r="J170" s="11" t="s">
        <v>30</v>
      </c>
      <c r="K170" s="9" t="s">
        <v>30</v>
      </c>
      <c r="L170" s="9" t="s">
        <v>30</v>
      </c>
      <c r="M170" s="9" t="s">
        <v>30</v>
      </c>
      <c r="N170" s="12" t="s">
        <v>30</v>
      </c>
      <c r="O170" s="12" t="s">
        <v>30</v>
      </c>
      <c r="P170" s="12" t="s">
        <v>30</v>
      </c>
      <c r="Q170" s="12">
        <f t="shared" si="5"/>
        <v>0</v>
      </c>
      <c r="R170" s="9" t="s">
        <v>30</v>
      </c>
      <c r="S170" s="13" t="s">
        <v>30</v>
      </c>
      <c r="T170" s="9"/>
      <c r="U170" s="13" t="s">
        <v>30</v>
      </c>
    </row>
    <row r="171" spans="1:21" ht="24.95" hidden="1" customHeight="1">
      <c r="A171" s="8" t="s">
        <v>98</v>
      </c>
      <c r="B171" s="9" t="s">
        <v>30</v>
      </c>
      <c r="C171" s="9" t="s">
        <v>30</v>
      </c>
      <c r="D171" s="9" t="s">
        <v>30</v>
      </c>
      <c r="E171" s="9" t="s">
        <v>30</v>
      </c>
      <c r="F171" s="9" t="s">
        <v>30</v>
      </c>
      <c r="G171" s="10" t="s">
        <v>30</v>
      </c>
      <c r="H171" s="9" t="s">
        <v>30</v>
      </c>
      <c r="I171" s="9" t="s">
        <v>30</v>
      </c>
      <c r="J171" s="11" t="s">
        <v>30</v>
      </c>
      <c r="K171" s="9" t="s">
        <v>30</v>
      </c>
      <c r="L171" s="9" t="s">
        <v>30</v>
      </c>
      <c r="M171" s="9" t="s">
        <v>30</v>
      </c>
      <c r="N171" s="12" t="s">
        <v>30</v>
      </c>
      <c r="O171" s="12" t="s">
        <v>30</v>
      </c>
      <c r="P171" s="12" t="s">
        <v>30</v>
      </c>
      <c r="Q171" s="12">
        <f t="shared" si="5"/>
        <v>0</v>
      </c>
      <c r="R171" s="9" t="s">
        <v>30</v>
      </c>
      <c r="S171" s="13" t="s">
        <v>30</v>
      </c>
      <c r="T171" s="9"/>
      <c r="U171" s="13" t="s">
        <v>30</v>
      </c>
    </row>
    <row r="172" spans="1:21" ht="24.95" hidden="1" customHeight="1">
      <c r="A172" s="8" t="s">
        <v>98</v>
      </c>
      <c r="B172" s="9" t="s">
        <v>30</v>
      </c>
      <c r="C172" s="9" t="s">
        <v>30</v>
      </c>
      <c r="D172" s="9" t="s">
        <v>30</v>
      </c>
      <c r="E172" s="9" t="s">
        <v>30</v>
      </c>
      <c r="F172" s="9" t="s">
        <v>30</v>
      </c>
      <c r="G172" s="10" t="s">
        <v>30</v>
      </c>
      <c r="H172" s="9" t="s">
        <v>30</v>
      </c>
      <c r="I172" s="9" t="s">
        <v>30</v>
      </c>
      <c r="J172" s="11" t="s">
        <v>30</v>
      </c>
      <c r="K172" s="9" t="s">
        <v>30</v>
      </c>
      <c r="L172" s="9" t="s">
        <v>30</v>
      </c>
      <c r="M172" s="9" t="s">
        <v>30</v>
      </c>
      <c r="N172" s="12" t="s">
        <v>30</v>
      </c>
      <c r="O172" s="12" t="s">
        <v>30</v>
      </c>
      <c r="P172" s="12" t="s">
        <v>30</v>
      </c>
      <c r="Q172" s="12">
        <f t="shared" si="5"/>
        <v>0</v>
      </c>
      <c r="R172" s="9" t="s">
        <v>30</v>
      </c>
      <c r="S172" s="13" t="s">
        <v>30</v>
      </c>
      <c r="T172" s="9"/>
      <c r="U172" s="13" t="s">
        <v>30</v>
      </c>
    </row>
    <row r="173" spans="1:21" ht="24.95" hidden="1" customHeight="1">
      <c r="A173" s="8" t="s">
        <v>98</v>
      </c>
      <c r="B173" s="9" t="s">
        <v>30</v>
      </c>
      <c r="C173" s="9" t="s">
        <v>30</v>
      </c>
      <c r="D173" s="9" t="s">
        <v>30</v>
      </c>
      <c r="E173" s="9" t="s">
        <v>30</v>
      </c>
      <c r="F173" s="9" t="s">
        <v>30</v>
      </c>
      <c r="G173" s="10" t="s">
        <v>30</v>
      </c>
      <c r="H173" s="9" t="s">
        <v>30</v>
      </c>
      <c r="I173" s="9" t="s">
        <v>30</v>
      </c>
      <c r="J173" s="11" t="s">
        <v>30</v>
      </c>
      <c r="K173" s="9" t="s">
        <v>30</v>
      </c>
      <c r="L173" s="9" t="s">
        <v>30</v>
      </c>
      <c r="M173" s="9" t="s">
        <v>30</v>
      </c>
      <c r="N173" s="12" t="s">
        <v>30</v>
      </c>
      <c r="O173" s="12" t="s">
        <v>30</v>
      </c>
      <c r="P173" s="12" t="s">
        <v>30</v>
      </c>
      <c r="Q173" s="12">
        <f t="shared" si="5"/>
        <v>0</v>
      </c>
      <c r="R173" s="9" t="s">
        <v>30</v>
      </c>
      <c r="S173" s="13" t="s">
        <v>30</v>
      </c>
      <c r="T173" s="9"/>
      <c r="U173" s="13" t="s">
        <v>30</v>
      </c>
    </row>
    <row r="174" spans="1:21" ht="24.95" hidden="1" customHeight="1">
      <c r="A174" s="8" t="s">
        <v>98</v>
      </c>
      <c r="B174" s="9" t="s">
        <v>30</v>
      </c>
      <c r="C174" s="9" t="s">
        <v>30</v>
      </c>
      <c r="D174" s="9" t="s">
        <v>30</v>
      </c>
      <c r="E174" s="9" t="s">
        <v>30</v>
      </c>
      <c r="F174" s="9" t="s">
        <v>30</v>
      </c>
      <c r="G174" s="10" t="s">
        <v>30</v>
      </c>
      <c r="H174" s="9" t="s">
        <v>30</v>
      </c>
      <c r="I174" s="9" t="s">
        <v>30</v>
      </c>
      <c r="J174" s="11" t="s">
        <v>30</v>
      </c>
      <c r="K174" s="9" t="s">
        <v>30</v>
      </c>
      <c r="L174" s="9" t="s">
        <v>30</v>
      </c>
      <c r="M174" s="9" t="s">
        <v>30</v>
      </c>
      <c r="N174" s="12" t="s">
        <v>30</v>
      </c>
      <c r="O174" s="12" t="s">
        <v>30</v>
      </c>
      <c r="P174" s="12" t="s">
        <v>30</v>
      </c>
      <c r="Q174" s="12">
        <f t="shared" si="5"/>
        <v>0</v>
      </c>
      <c r="R174" s="9" t="s">
        <v>30</v>
      </c>
      <c r="S174" s="13" t="s">
        <v>30</v>
      </c>
      <c r="T174" s="9"/>
      <c r="U174" s="13" t="s">
        <v>30</v>
      </c>
    </row>
    <row r="175" spans="1:21" ht="24.95" hidden="1" customHeight="1">
      <c r="A175" s="8" t="s">
        <v>98</v>
      </c>
      <c r="B175" s="9" t="s">
        <v>30</v>
      </c>
      <c r="C175" s="9" t="s">
        <v>30</v>
      </c>
      <c r="D175" s="9" t="s">
        <v>30</v>
      </c>
      <c r="E175" s="9" t="s">
        <v>30</v>
      </c>
      <c r="F175" s="9" t="s">
        <v>30</v>
      </c>
      <c r="G175" s="10" t="s">
        <v>30</v>
      </c>
      <c r="H175" s="9" t="s">
        <v>30</v>
      </c>
      <c r="I175" s="9" t="s">
        <v>30</v>
      </c>
      <c r="J175" s="11" t="s">
        <v>30</v>
      </c>
      <c r="K175" s="9" t="s">
        <v>30</v>
      </c>
      <c r="L175" s="9" t="s">
        <v>30</v>
      </c>
      <c r="M175" s="9" t="s">
        <v>30</v>
      </c>
      <c r="N175" s="12" t="s">
        <v>30</v>
      </c>
      <c r="O175" s="12" t="s">
        <v>30</v>
      </c>
      <c r="P175" s="12" t="s">
        <v>30</v>
      </c>
      <c r="Q175" s="12">
        <f t="shared" si="5"/>
        <v>0</v>
      </c>
      <c r="R175" s="9" t="s">
        <v>30</v>
      </c>
      <c r="S175" s="13" t="s">
        <v>30</v>
      </c>
      <c r="T175" s="9"/>
      <c r="U175" s="13" t="s">
        <v>30</v>
      </c>
    </row>
    <row r="176" spans="1:21" ht="24.95" hidden="1" customHeight="1">
      <c r="A176" s="8" t="s">
        <v>98</v>
      </c>
      <c r="B176" s="9" t="s">
        <v>30</v>
      </c>
      <c r="C176" s="9" t="s">
        <v>30</v>
      </c>
      <c r="D176" s="9" t="s">
        <v>30</v>
      </c>
      <c r="E176" s="9" t="s">
        <v>30</v>
      </c>
      <c r="F176" s="9" t="s">
        <v>30</v>
      </c>
      <c r="G176" s="10" t="s">
        <v>30</v>
      </c>
      <c r="H176" s="9" t="s">
        <v>30</v>
      </c>
      <c r="I176" s="9" t="s">
        <v>30</v>
      </c>
      <c r="J176" s="11" t="s">
        <v>30</v>
      </c>
      <c r="K176" s="9" t="s">
        <v>30</v>
      </c>
      <c r="L176" s="9" t="s">
        <v>30</v>
      </c>
      <c r="M176" s="9" t="s">
        <v>30</v>
      </c>
      <c r="N176" s="12" t="s">
        <v>30</v>
      </c>
      <c r="O176" s="12" t="s">
        <v>30</v>
      </c>
      <c r="P176" s="12" t="s">
        <v>30</v>
      </c>
      <c r="Q176" s="12">
        <f t="shared" si="5"/>
        <v>0</v>
      </c>
      <c r="R176" s="9" t="s">
        <v>30</v>
      </c>
      <c r="S176" s="13" t="s">
        <v>30</v>
      </c>
      <c r="T176" s="9"/>
      <c r="U176" s="13" t="s">
        <v>30</v>
      </c>
    </row>
    <row r="177" spans="1:21" ht="24.95" hidden="1" customHeight="1">
      <c r="A177" s="8" t="s">
        <v>98</v>
      </c>
      <c r="B177" s="9" t="s">
        <v>30</v>
      </c>
      <c r="C177" s="9" t="s">
        <v>30</v>
      </c>
      <c r="D177" s="9" t="s">
        <v>30</v>
      </c>
      <c r="E177" s="9" t="s">
        <v>30</v>
      </c>
      <c r="F177" s="9" t="s">
        <v>30</v>
      </c>
      <c r="G177" s="10" t="s">
        <v>30</v>
      </c>
      <c r="H177" s="9" t="s">
        <v>30</v>
      </c>
      <c r="I177" s="9" t="s">
        <v>30</v>
      </c>
      <c r="J177" s="11" t="s">
        <v>30</v>
      </c>
      <c r="K177" s="9" t="s">
        <v>30</v>
      </c>
      <c r="L177" s="9" t="s">
        <v>30</v>
      </c>
      <c r="M177" s="9" t="s">
        <v>30</v>
      </c>
      <c r="N177" s="12" t="s">
        <v>30</v>
      </c>
      <c r="O177" s="12" t="s">
        <v>30</v>
      </c>
      <c r="P177" s="12" t="s">
        <v>30</v>
      </c>
      <c r="Q177" s="12">
        <f t="shared" si="5"/>
        <v>0</v>
      </c>
      <c r="R177" s="9" t="s">
        <v>30</v>
      </c>
      <c r="S177" s="13" t="s">
        <v>30</v>
      </c>
      <c r="T177" s="9"/>
      <c r="U177" s="13" t="s">
        <v>30</v>
      </c>
    </row>
    <row r="178" spans="1:21" ht="24.95" hidden="1" customHeight="1">
      <c r="A178" s="8" t="s">
        <v>98</v>
      </c>
      <c r="B178" s="9" t="s">
        <v>30</v>
      </c>
      <c r="C178" s="9" t="s">
        <v>30</v>
      </c>
      <c r="D178" s="9" t="s">
        <v>30</v>
      </c>
      <c r="E178" s="9" t="s">
        <v>30</v>
      </c>
      <c r="F178" s="9" t="s">
        <v>30</v>
      </c>
      <c r="G178" s="10" t="s">
        <v>30</v>
      </c>
      <c r="H178" s="9" t="s">
        <v>30</v>
      </c>
      <c r="I178" s="9" t="s">
        <v>30</v>
      </c>
      <c r="J178" s="11" t="s">
        <v>30</v>
      </c>
      <c r="K178" s="9" t="s">
        <v>30</v>
      </c>
      <c r="L178" s="9" t="s">
        <v>30</v>
      </c>
      <c r="M178" s="9" t="s">
        <v>30</v>
      </c>
      <c r="N178" s="12" t="s">
        <v>30</v>
      </c>
      <c r="O178" s="12" t="s">
        <v>30</v>
      </c>
      <c r="P178" s="12" t="s">
        <v>30</v>
      </c>
      <c r="Q178" s="12">
        <f t="shared" si="5"/>
        <v>0</v>
      </c>
      <c r="R178" s="9" t="s">
        <v>30</v>
      </c>
      <c r="S178" s="13" t="s">
        <v>30</v>
      </c>
      <c r="T178" s="9"/>
      <c r="U178" s="13" t="s">
        <v>30</v>
      </c>
    </row>
    <row r="179" spans="1:21" ht="24.95" hidden="1" customHeight="1">
      <c r="A179" s="8" t="s">
        <v>98</v>
      </c>
      <c r="B179" s="9" t="s">
        <v>30</v>
      </c>
      <c r="C179" s="9" t="s">
        <v>30</v>
      </c>
      <c r="D179" s="9" t="s">
        <v>30</v>
      </c>
      <c r="E179" s="9" t="s">
        <v>30</v>
      </c>
      <c r="F179" s="9" t="s">
        <v>30</v>
      </c>
      <c r="G179" s="10" t="s">
        <v>30</v>
      </c>
      <c r="H179" s="9" t="s">
        <v>30</v>
      </c>
      <c r="I179" s="9" t="s">
        <v>30</v>
      </c>
      <c r="J179" s="11" t="s">
        <v>30</v>
      </c>
      <c r="K179" s="9" t="s">
        <v>30</v>
      </c>
      <c r="L179" s="9" t="s">
        <v>30</v>
      </c>
      <c r="M179" s="9" t="s">
        <v>30</v>
      </c>
      <c r="N179" s="12" t="s">
        <v>30</v>
      </c>
      <c r="O179" s="12" t="s">
        <v>30</v>
      </c>
      <c r="P179" s="12" t="s">
        <v>30</v>
      </c>
      <c r="Q179" s="12">
        <f t="shared" si="5"/>
        <v>0</v>
      </c>
      <c r="R179" s="9" t="s">
        <v>30</v>
      </c>
      <c r="S179" s="13" t="s">
        <v>30</v>
      </c>
      <c r="T179" s="9"/>
      <c r="U179" s="13" t="s">
        <v>30</v>
      </c>
    </row>
    <row r="180" spans="1:21" ht="24.95" hidden="1" customHeight="1">
      <c r="A180" s="8" t="s">
        <v>98</v>
      </c>
      <c r="B180" s="9" t="s">
        <v>30</v>
      </c>
      <c r="C180" s="9" t="s">
        <v>30</v>
      </c>
      <c r="D180" s="9" t="s">
        <v>30</v>
      </c>
      <c r="E180" s="9" t="s">
        <v>30</v>
      </c>
      <c r="F180" s="9" t="s">
        <v>30</v>
      </c>
      <c r="G180" s="10" t="s">
        <v>30</v>
      </c>
      <c r="H180" s="9" t="s">
        <v>30</v>
      </c>
      <c r="I180" s="9" t="s">
        <v>30</v>
      </c>
      <c r="J180" s="11" t="s">
        <v>30</v>
      </c>
      <c r="K180" s="9" t="s">
        <v>30</v>
      </c>
      <c r="L180" s="9" t="s">
        <v>30</v>
      </c>
      <c r="M180" s="9" t="s">
        <v>30</v>
      </c>
      <c r="N180" s="12" t="s">
        <v>30</v>
      </c>
      <c r="O180" s="12" t="s">
        <v>30</v>
      </c>
      <c r="P180" s="12" t="s">
        <v>30</v>
      </c>
      <c r="Q180" s="12">
        <f t="shared" si="5"/>
        <v>0</v>
      </c>
      <c r="R180" s="9" t="s">
        <v>30</v>
      </c>
      <c r="S180" s="13" t="s">
        <v>30</v>
      </c>
      <c r="T180" s="9"/>
      <c r="U180" s="13" t="s">
        <v>30</v>
      </c>
    </row>
    <row r="181" spans="1:21" ht="24.95" hidden="1" customHeight="1">
      <c r="A181" s="8" t="s">
        <v>98</v>
      </c>
      <c r="B181" s="9" t="s">
        <v>30</v>
      </c>
      <c r="C181" s="9" t="s">
        <v>30</v>
      </c>
      <c r="D181" s="9" t="s">
        <v>30</v>
      </c>
      <c r="E181" s="9" t="s">
        <v>30</v>
      </c>
      <c r="F181" s="9" t="s">
        <v>30</v>
      </c>
      <c r="G181" s="10" t="s">
        <v>30</v>
      </c>
      <c r="H181" s="9" t="s">
        <v>30</v>
      </c>
      <c r="I181" s="9" t="s">
        <v>30</v>
      </c>
      <c r="J181" s="11" t="s">
        <v>30</v>
      </c>
      <c r="K181" s="9" t="s">
        <v>30</v>
      </c>
      <c r="L181" s="9" t="s">
        <v>30</v>
      </c>
      <c r="M181" s="9" t="s">
        <v>30</v>
      </c>
      <c r="N181" s="12" t="s">
        <v>30</v>
      </c>
      <c r="O181" s="12" t="s">
        <v>30</v>
      </c>
      <c r="P181" s="12" t="s">
        <v>30</v>
      </c>
      <c r="Q181" s="12">
        <f t="shared" si="5"/>
        <v>0</v>
      </c>
      <c r="R181" s="9" t="s">
        <v>30</v>
      </c>
      <c r="S181" s="13" t="s">
        <v>30</v>
      </c>
      <c r="T181" s="9"/>
      <c r="U181" s="13" t="s">
        <v>30</v>
      </c>
    </row>
    <row r="182" spans="1:21" ht="24.95" hidden="1" customHeight="1">
      <c r="A182" s="8" t="s">
        <v>98</v>
      </c>
      <c r="B182" s="9" t="s">
        <v>30</v>
      </c>
      <c r="C182" s="9" t="s">
        <v>30</v>
      </c>
      <c r="D182" s="9" t="s">
        <v>30</v>
      </c>
      <c r="E182" s="9" t="s">
        <v>30</v>
      </c>
      <c r="F182" s="9" t="s">
        <v>30</v>
      </c>
      <c r="G182" s="10" t="s">
        <v>30</v>
      </c>
      <c r="H182" s="9" t="s">
        <v>30</v>
      </c>
      <c r="I182" s="9" t="s">
        <v>30</v>
      </c>
      <c r="J182" s="11" t="s">
        <v>30</v>
      </c>
      <c r="K182" s="9" t="s">
        <v>30</v>
      </c>
      <c r="L182" s="9" t="s">
        <v>30</v>
      </c>
      <c r="M182" s="9" t="s">
        <v>30</v>
      </c>
      <c r="N182" s="12" t="s">
        <v>30</v>
      </c>
      <c r="O182" s="12" t="s">
        <v>30</v>
      </c>
      <c r="P182" s="12" t="s">
        <v>30</v>
      </c>
      <c r="Q182" s="12">
        <f t="shared" si="5"/>
        <v>0</v>
      </c>
      <c r="R182" s="9" t="s">
        <v>30</v>
      </c>
      <c r="S182" s="13" t="s">
        <v>30</v>
      </c>
      <c r="T182" s="9"/>
      <c r="U182" s="13" t="s">
        <v>30</v>
      </c>
    </row>
    <row r="183" spans="1:21" ht="24.95" hidden="1" customHeight="1">
      <c r="A183" s="8" t="s">
        <v>98</v>
      </c>
      <c r="B183" s="9" t="s">
        <v>30</v>
      </c>
      <c r="C183" s="9" t="s">
        <v>30</v>
      </c>
      <c r="D183" s="9" t="s">
        <v>30</v>
      </c>
      <c r="E183" s="9" t="s">
        <v>30</v>
      </c>
      <c r="F183" s="9" t="s">
        <v>30</v>
      </c>
      <c r="G183" s="10" t="s">
        <v>30</v>
      </c>
      <c r="H183" s="9" t="s">
        <v>30</v>
      </c>
      <c r="I183" s="9" t="s">
        <v>30</v>
      </c>
      <c r="J183" s="11" t="s">
        <v>30</v>
      </c>
      <c r="K183" s="9" t="s">
        <v>30</v>
      </c>
      <c r="L183" s="9" t="s">
        <v>30</v>
      </c>
      <c r="M183" s="9" t="s">
        <v>30</v>
      </c>
      <c r="N183" s="12" t="s">
        <v>30</v>
      </c>
      <c r="O183" s="12" t="s">
        <v>30</v>
      </c>
      <c r="P183" s="12" t="s">
        <v>30</v>
      </c>
      <c r="Q183" s="12">
        <f t="shared" si="5"/>
        <v>0</v>
      </c>
      <c r="R183" s="9" t="s">
        <v>30</v>
      </c>
      <c r="S183" s="13" t="s">
        <v>30</v>
      </c>
      <c r="T183" s="9"/>
      <c r="U183" s="13" t="s">
        <v>30</v>
      </c>
    </row>
    <row r="184" spans="1:21" ht="24.95" hidden="1" customHeight="1">
      <c r="A184" s="8" t="s">
        <v>98</v>
      </c>
      <c r="B184" s="9" t="s">
        <v>30</v>
      </c>
      <c r="C184" s="9" t="s">
        <v>30</v>
      </c>
      <c r="D184" s="9" t="s">
        <v>30</v>
      </c>
      <c r="E184" s="9" t="s">
        <v>30</v>
      </c>
      <c r="F184" s="9" t="s">
        <v>30</v>
      </c>
      <c r="G184" s="10" t="s">
        <v>30</v>
      </c>
      <c r="H184" s="9" t="s">
        <v>30</v>
      </c>
      <c r="I184" s="9" t="s">
        <v>30</v>
      </c>
      <c r="J184" s="11" t="s">
        <v>30</v>
      </c>
      <c r="K184" s="9" t="s">
        <v>30</v>
      </c>
      <c r="L184" s="9" t="s">
        <v>30</v>
      </c>
      <c r="M184" s="9" t="s">
        <v>30</v>
      </c>
      <c r="N184" s="12" t="s">
        <v>30</v>
      </c>
      <c r="O184" s="12" t="s">
        <v>30</v>
      </c>
      <c r="P184" s="12" t="s">
        <v>30</v>
      </c>
      <c r="Q184" s="12">
        <f t="shared" si="5"/>
        <v>0</v>
      </c>
      <c r="R184" s="9" t="s">
        <v>30</v>
      </c>
      <c r="S184" s="13" t="s">
        <v>30</v>
      </c>
      <c r="T184" s="9"/>
      <c r="U184" s="13" t="s">
        <v>30</v>
      </c>
    </row>
    <row r="185" spans="1:21" ht="24.95" hidden="1" customHeight="1">
      <c r="A185" s="8" t="s">
        <v>98</v>
      </c>
      <c r="B185" s="9" t="s">
        <v>30</v>
      </c>
      <c r="C185" s="9" t="s">
        <v>30</v>
      </c>
      <c r="D185" s="9" t="s">
        <v>30</v>
      </c>
      <c r="E185" s="9" t="s">
        <v>30</v>
      </c>
      <c r="F185" s="9" t="s">
        <v>30</v>
      </c>
      <c r="G185" s="10" t="s">
        <v>30</v>
      </c>
      <c r="H185" s="9" t="s">
        <v>30</v>
      </c>
      <c r="I185" s="9" t="s">
        <v>30</v>
      </c>
      <c r="J185" s="11" t="s">
        <v>30</v>
      </c>
      <c r="K185" s="9" t="s">
        <v>30</v>
      </c>
      <c r="L185" s="9" t="s">
        <v>30</v>
      </c>
      <c r="M185" s="9" t="s">
        <v>30</v>
      </c>
      <c r="N185" s="12" t="s">
        <v>30</v>
      </c>
      <c r="O185" s="12" t="s">
        <v>30</v>
      </c>
      <c r="P185" s="12" t="s">
        <v>30</v>
      </c>
      <c r="Q185" s="12">
        <f t="shared" si="5"/>
        <v>0</v>
      </c>
      <c r="R185" s="9" t="s">
        <v>30</v>
      </c>
      <c r="S185" s="13" t="s">
        <v>30</v>
      </c>
      <c r="T185" s="9"/>
      <c r="U185" s="13" t="s">
        <v>30</v>
      </c>
    </row>
    <row r="186" spans="1:21" ht="24.95" hidden="1" customHeight="1">
      <c r="A186" s="8" t="s">
        <v>98</v>
      </c>
      <c r="B186" s="9" t="s">
        <v>30</v>
      </c>
      <c r="C186" s="9" t="s">
        <v>30</v>
      </c>
      <c r="D186" s="9" t="s">
        <v>30</v>
      </c>
      <c r="E186" s="9" t="s">
        <v>30</v>
      </c>
      <c r="F186" s="9" t="s">
        <v>30</v>
      </c>
      <c r="G186" s="10" t="s">
        <v>30</v>
      </c>
      <c r="H186" s="9" t="s">
        <v>30</v>
      </c>
      <c r="I186" s="9" t="s">
        <v>30</v>
      </c>
      <c r="J186" s="11" t="s">
        <v>30</v>
      </c>
      <c r="K186" s="9" t="s">
        <v>30</v>
      </c>
      <c r="L186" s="9" t="s">
        <v>30</v>
      </c>
      <c r="M186" s="9" t="s">
        <v>30</v>
      </c>
      <c r="N186" s="12" t="s">
        <v>30</v>
      </c>
      <c r="O186" s="12" t="s">
        <v>30</v>
      </c>
      <c r="P186" s="12" t="s">
        <v>30</v>
      </c>
      <c r="Q186" s="12">
        <f t="shared" si="5"/>
        <v>0</v>
      </c>
      <c r="R186" s="9" t="s">
        <v>30</v>
      </c>
      <c r="S186" s="13" t="s">
        <v>30</v>
      </c>
      <c r="T186" s="9"/>
      <c r="U186" s="13" t="s">
        <v>30</v>
      </c>
    </row>
    <row r="187" spans="1:21" ht="24.95" hidden="1" customHeight="1">
      <c r="A187" s="8" t="s">
        <v>98</v>
      </c>
      <c r="B187" s="9" t="s">
        <v>30</v>
      </c>
      <c r="C187" s="9" t="s">
        <v>30</v>
      </c>
      <c r="D187" s="9" t="s">
        <v>30</v>
      </c>
      <c r="E187" s="9" t="s">
        <v>30</v>
      </c>
      <c r="F187" s="9" t="s">
        <v>30</v>
      </c>
      <c r="G187" s="10" t="s">
        <v>30</v>
      </c>
      <c r="H187" s="9" t="s">
        <v>30</v>
      </c>
      <c r="I187" s="9" t="s">
        <v>30</v>
      </c>
      <c r="J187" s="11" t="s">
        <v>30</v>
      </c>
      <c r="K187" s="9" t="s">
        <v>30</v>
      </c>
      <c r="L187" s="9" t="s">
        <v>30</v>
      </c>
      <c r="M187" s="9" t="s">
        <v>30</v>
      </c>
      <c r="N187" s="12" t="s">
        <v>30</v>
      </c>
      <c r="O187" s="12" t="s">
        <v>30</v>
      </c>
      <c r="P187" s="12" t="s">
        <v>30</v>
      </c>
      <c r="Q187" s="12">
        <f t="shared" si="5"/>
        <v>0</v>
      </c>
      <c r="R187" s="9" t="s">
        <v>30</v>
      </c>
      <c r="S187" s="13" t="s">
        <v>30</v>
      </c>
      <c r="T187" s="9"/>
      <c r="U187" s="13" t="s">
        <v>30</v>
      </c>
    </row>
    <row r="188" spans="1:21" ht="24.95" hidden="1" customHeight="1">
      <c r="A188" s="8" t="s">
        <v>98</v>
      </c>
      <c r="B188" s="9" t="s">
        <v>30</v>
      </c>
      <c r="C188" s="9" t="s">
        <v>30</v>
      </c>
      <c r="D188" s="9" t="s">
        <v>30</v>
      </c>
      <c r="E188" s="9" t="s">
        <v>30</v>
      </c>
      <c r="F188" s="9" t="s">
        <v>30</v>
      </c>
      <c r="G188" s="10" t="s">
        <v>30</v>
      </c>
      <c r="H188" s="9" t="s">
        <v>30</v>
      </c>
      <c r="I188" s="9" t="s">
        <v>30</v>
      </c>
      <c r="J188" s="11" t="s">
        <v>30</v>
      </c>
      <c r="K188" s="9" t="s">
        <v>30</v>
      </c>
      <c r="L188" s="9" t="s">
        <v>30</v>
      </c>
      <c r="M188" s="9" t="s">
        <v>30</v>
      </c>
      <c r="N188" s="12" t="s">
        <v>30</v>
      </c>
      <c r="O188" s="12" t="s">
        <v>30</v>
      </c>
      <c r="P188" s="12" t="s">
        <v>30</v>
      </c>
      <c r="Q188" s="12">
        <f t="shared" si="5"/>
        <v>0</v>
      </c>
      <c r="R188" s="9" t="s">
        <v>30</v>
      </c>
      <c r="S188" s="13" t="s">
        <v>30</v>
      </c>
      <c r="T188" s="9"/>
      <c r="U188" s="13" t="s">
        <v>30</v>
      </c>
    </row>
    <row r="189" spans="1:21" ht="24.95" hidden="1" customHeight="1">
      <c r="A189" s="8" t="s">
        <v>98</v>
      </c>
      <c r="B189" s="9" t="s">
        <v>30</v>
      </c>
      <c r="C189" s="9" t="s">
        <v>30</v>
      </c>
      <c r="D189" s="9" t="s">
        <v>30</v>
      </c>
      <c r="E189" s="9" t="s">
        <v>30</v>
      </c>
      <c r="F189" s="9" t="s">
        <v>30</v>
      </c>
      <c r="G189" s="10" t="s">
        <v>30</v>
      </c>
      <c r="H189" s="9" t="s">
        <v>30</v>
      </c>
      <c r="I189" s="9" t="s">
        <v>30</v>
      </c>
      <c r="J189" s="11" t="s">
        <v>30</v>
      </c>
      <c r="K189" s="9" t="s">
        <v>30</v>
      </c>
      <c r="L189" s="9" t="s">
        <v>30</v>
      </c>
      <c r="M189" s="9" t="s">
        <v>30</v>
      </c>
      <c r="N189" s="12" t="s">
        <v>30</v>
      </c>
      <c r="O189" s="12" t="s">
        <v>30</v>
      </c>
      <c r="P189" s="12" t="s">
        <v>30</v>
      </c>
      <c r="Q189" s="12">
        <f t="shared" si="5"/>
        <v>0</v>
      </c>
      <c r="R189" s="9" t="s">
        <v>30</v>
      </c>
      <c r="S189" s="13" t="s">
        <v>30</v>
      </c>
      <c r="T189" s="9"/>
      <c r="U189" s="13" t="s">
        <v>30</v>
      </c>
    </row>
    <row r="190" spans="1:21" ht="24.95" hidden="1" customHeight="1">
      <c r="A190" s="8" t="s">
        <v>98</v>
      </c>
      <c r="B190" s="9" t="s">
        <v>30</v>
      </c>
      <c r="C190" s="9" t="s">
        <v>30</v>
      </c>
      <c r="D190" s="9" t="s">
        <v>30</v>
      </c>
      <c r="E190" s="9" t="s">
        <v>30</v>
      </c>
      <c r="F190" s="9" t="s">
        <v>30</v>
      </c>
      <c r="G190" s="10" t="s">
        <v>30</v>
      </c>
      <c r="H190" s="9" t="s">
        <v>30</v>
      </c>
      <c r="I190" s="9" t="s">
        <v>30</v>
      </c>
      <c r="J190" s="11" t="s">
        <v>30</v>
      </c>
      <c r="K190" s="9" t="s">
        <v>30</v>
      </c>
      <c r="L190" s="9" t="s">
        <v>30</v>
      </c>
      <c r="M190" s="9" t="s">
        <v>30</v>
      </c>
      <c r="N190" s="12" t="s">
        <v>30</v>
      </c>
      <c r="O190" s="12" t="s">
        <v>30</v>
      </c>
      <c r="P190" s="12" t="s">
        <v>30</v>
      </c>
      <c r="Q190" s="12">
        <f t="shared" si="5"/>
        <v>0</v>
      </c>
      <c r="R190" s="9" t="s">
        <v>30</v>
      </c>
      <c r="S190" s="13" t="s">
        <v>30</v>
      </c>
      <c r="T190" s="9"/>
      <c r="U190" s="13" t="s">
        <v>30</v>
      </c>
    </row>
    <row r="191" spans="1:21" ht="24.95" hidden="1" customHeight="1">
      <c r="A191" s="8" t="s">
        <v>98</v>
      </c>
      <c r="B191" s="9" t="s">
        <v>30</v>
      </c>
      <c r="C191" s="9" t="s">
        <v>30</v>
      </c>
      <c r="D191" s="9" t="s">
        <v>30</v>
      </c>
      <c r="E191" s="9" t="s">
        <v>30</v>
      </c>
      <c r="F191" s="9" t="s">
        <v>30</v>
      </c>
      <c r="G191" s="10" t="s">
        <v>30</v>
      </c>
      <c r="H191" s="9" t="s">
        <v>30</v>
      </c>
      <c r="I191" s="9" t="s">
        <v>30</v>
      </c>
      <c r="J191" s="11" t="s">
        <v>30</v>
      </c>
      <c r="K191" s="9" t="s">
        <v>30</v>
      </c>
      <c r="L191" s="9" t="s">
        <v>30</v>
      </c>
      <c r="M191" s="9" t="s">
        <v>30</v>
      </c>
      <c r="N191" s="12" t="s">
        <v>30</v>
      </c>
      <c r="O191" s="12" t="s">
        <v>30</v>
      </c>
      <c r="P191" s="12" t="s">
        <v>30</v>
      </c>
      <c r="Q191" s="12">
        <f t="shared" si="5"/>
        <v>0</v>
      </c>
      <c r="R191" s="9" t="s">
        <v>30</v>
      </c>
      <c r="S191" s="13" t="s">
        <v>30</v>
      </c>
      <c r="T191" s="9"/>
      <c r="U191" s="13" t="s">
        <v>30</v>
      </c>
    </row>
    <row r="192" spans="1:21" ht="24.95" hidden="1" customHeight="1">
      <c r="A192" s="8" t="s">
        <v>98</v>
      </c>
      <c r="B192" s="9" t="s">
        <v>30</v>
      </c>
      <c r="C192" s="9" t="s">
        <v>30</v>
      </c>
      <c r="D192" s="9" t="s">
        <v>30</v>
      </c>
      <c r="E192" s="9" t="s">
        <v>30</v>
      </c>
      <c r="F192" s="9" t="s">
        <v>30</v>
      </c>
      <c r="G192" s="10" t="s">
        <v>30</v>
      </c>
      <c r="H192" s="9" t="s">
        <v>30</v>
      </c>
      <c r="I192" s="9" t="s">
        <v>30</v>
      </c>
      <c r="J192" s="11" t="s">
        <v>30</v>
      </c>
      <c r="K192" s="9" t="s">
        <v>30</v>
      </c>
      <c r="L192" s="9" t="s">
        <v>30</v>
      </c>
      <c r="M192" s="9" t="s">
        <v>30</v>
      </c>
      <c r="N192" s="12" t="s">
        <v>30</v>
      </c>
      <c r="O192" s="12" t="s">
        <v>30</v>
      </c>
      <c r="P192" s="12" t="s">
        <v>30</v>
      </c>
      <c r="Q192" s="12">
        <f t="shared" si="5"/>
        <v>0</v>
      </c>
      <c r="R192" s="9" t="s">
        <v>30</v>
      </c>
      <c r="S192" s="13" t="s">
        <v>30</v>
      </c>
      <c r="T192" s="9"/>
      <c r="U192" s="13" t="s">
        <v>30</v>
      </c>
    </row>
    <row r="193" spans="1:21" ht="24.95" hidden="1" customHeight="1">
      <c r="A193" s="8" t="s">
        <v>98</v>
      </c>
      <c r="B193" s="9" t="s">
        <v>30</v>
      </c>
      <c r="C193" s="9" t="s">
        <v>30</v>
      </c>
      <c r="D193" s="9" t="s">
        <v>30</v>
      </c>
      <c r="E193" s="9" t="s">
        <v>30</v>
      </c>
      <c r="F193" s="9" t="s">
        <v>30</v>
      </c>
      <c r="G193" s="10" t="s">
        <v>30</v>
      </c>
      <c r="H193" s="9" t="s">
        <v>30</v>
      </c>
      <c r="I193" s="9" t="s">
        <v>30</v>
      </c>
      <c r="J193" s="11" t="s">
        <v>30</v>
      </c>
      <c r="K193" s="9" t="s">
        <v>30</v>
      </c>
      <c r="L193" s="9" t="s">
        <v>30</v>
      </c>
      <c r="M193" s="9" t="s">
        <v>30</v>
      </c>
      <c r="N193" s="12" t="s">
        <v>30</v>
      </c>
      <c r="O193" s="12" t="s">
        <v>30</v>
      </c>
      <c r="P193" s="12" t="s">
        <v>30</v>
      </c>
      <c r="Q193" s="12">
        <f t="shared" si="5"/>
        <v>0</v>
      </c>
      <c r="R193" s="9" t="s">
        <v>30</v>
      </c>
      <c r="S193" s="13" t="s">
        <v>30</v>
      </c>
      <c r="T193" s="9"/>
      <c r="U193" s="13" t="s">
        <v>30</v>
      </c>
    </row>
    <row r="194" spans="1:21" ht="24.95" hidden="1" customHeight="1">
      <c r="A194" s="8" t="s">
        <v>98</v>
      </c>
      <c r="B194" s="9" t="s">
        <v>30</v>
      </c>
      <c r="C194" s="9" t="s">
        <v>30</v>
      </c>
      <c r="D194" s="9" t="s">
        <v>30</v>
      </c>
      <c r="E194" s="9" t="s">
        <v>30</v>
      </c>
      <c r="F194" s="9" t="s">
        <v>30</v>
      </c>
      <c r="G194" s="10" t="s">
        <v>30</v>
      </c>
      <c r="H194" s="9" t="s">
        <v>30</v>
      </c>
      <c r="I194" s="9" t="s">
        <v>30</v>
      </c>
      <c r="J194" s="11" t="s">
        <v>30</v>
      </c>
      <c r="K194" s="9" t="s">
        <v>30</v>
      </c>
      <c r="L194" s="9" t="s">
        <v>30</v>
      </c>
      <c r="M194" s="9" t="s">
        <v>30</v>
      </c>
      <c r="N194" s="12" t="s">
        <v>30</v>
      </c>
      <c r="O194" s="12" t="s">
        <v>30</v>
      </c>
      <c r="P194" s="12" t="s">
        <v>30</v>
      </c>
      <c r="Q194" s="12">
        <f t="shared" si="5"/>
        <v>0</v>
      </c>
      <c r="R194" s="9" t="s">
        <v>30</v>
      </c>
      <c r="S194" s="13" t="s">
        <v>30</v>
      </c>
      <c r="T194" s="9"/>
      <c r="U194" s="13" t="s">
        <v>30</v>
      </c>
    </row>
    <row r="195" spans="1:21" ht="24.95" hidden="1" customHeight="1">
      <c r="A195" s="8" t="s">
        <v>98</v>
      </c>
      <c r="B195" s="9" t="s">
        <v>30</v>
      </c>
      <c r="C195" s="9" t="s">
        <v>30</v>
      </c>
      <c r="D195" s="9" t="s">
        <v>30</v>
      </c>
      <c r="E195" s="9" t="s">
        <v>30</v>
      </c>
      <c r="F195" s="9" t="s">
        <v>30</v>
      </c>
      <c r="G195" s="10" t="s">
        <v>30</v>
      </c>
      <c r="H195" s="9" t="s">
        <v>30</v>
      </c>
      <c r="I195" s="9" t="s">
        <v>30</v>
      </c>
      <c r="J195" s="11" t="s">
        <v>30</v>
      </c>
      <c r="K195" s="9" t="s">
        <v>30</v>
      </c>
      <c r="L195" s="9" t="s">
        <v>30</v>
      </c>
      <c r="M195" s="9" t="s">
        <v>30</v>
      </c>
      <c r="N195" s="12" t="s">
        <v>30</v>
      </c>
      <c r="O195" s="12" t="s">
        <v>30</v>
      </c>
      <c r="P195" s="12" t="s">
        <v>30</v>
      </c>
      <c r="Q195" s="12">
        <f t="shared" si="5"/>
        <v>0</v>
      </c>
      <c r="R195" s="9" t="s">
        <v>30</v>
      </c>
      <c r="S195" s="13" t="s">
        <v>30</v>
      </c>
      <c r="T195" s="9"/>
      <c r="U195" s="13" t="s">
        <v>30</v>
      </c>
    </row>
    <row r="196" spans="1:21" ht="24.95" hidden="1" customHeight="1">
      <c r="A196" s="8" t="s">
        <v>98</v>
      </c>
      <c r="B196" s="9" t="s">
        <v>30</v>
      </c>
      <c r="C196" s="9" t="s">
        <v>30</v>
      </c>
      <c r="D196" s="9" t="s">
        <v>30</v>
      </c>
      <c r="E196" s="9" t="s">
        <v>30</v>
      </c>
      <c r="F196" s="9" t="s">
        <v>30</v>
      </c>
      <c r="G196" s="10" t="s">
        <v>30</v>
      </c>
      <c r="H196" s="9" t="s">
        <v>30</v>
      </c>
      <c r="I196" s="9" t="s">
        <v>30</v>
      </c>
      <c r="J196" s="11" t="s">
        <v>30</v>
      </c>
      <c r="K196" s="9" t="s">
        <v>30</v>
      </c>
      <c r="L196" s="9" t="s">
        <v>30</v>
      </c>
      <c r="M196" s="9" t="s">
        <v>30</v>
      </c>
      <c r="N196" s="12" t="s">
        <v>30</v>
      </c>
      <c r="O196" s="12" t="s">
        <v>30</v>
      </c>
      <c r="P196" s="12" t="s">
        <v>30</v>
      </c>
      <c r="Q196" s="12">
        <f t="shared" si="5"/>
        <v>0</v>
      </c>
      <c r="R196" s="9" t="s">
        <v>30</v>
      </c>
      <c r="S196" s="13" t="s">
        <v>30</v>
      </c>
      <c r="T196" s="9"/>
      <c r="U196" s="13" t="s">
        <v>30</v>
      </c>
    </row>
    <row r="197" spans="1:21" ht="24.95" hidden="1" customHeight="1">
      <c r="A197" s="8" t="s">
        <v>98</v>
      </c>
      <c r="B197" s="9" t="s">
        <v>30</v>
      </c>
      <c r="C197" s="9" t="s">
        <v>30</v>
      </c>
      <c r="D197" s="9" t="s">
        <v>30</v>
      </c>
      <c r="E197" s="9" t="s">
        <v>30</v>
      </c>
      <c r="F197" s="9" t="s">
        <v>30</v>
      </c>
      <c r="G197" s="10" t="s">
        <v>30</v>
      </c>
      <c r="H197" s="9" t="s">
        <v>30</v>
      </c>
      <c r="I197" s="9" t="s">
        <v>30</v>
      </c>
      <c r="J197" s="11" t="s">
        <v>30</v>
      </c>
      <c r="K197" s="9" t="s">
        <v>30</v>
      </c>
      <c r="L197" s="9" t="s">
        <v>30</v>
      </c>
      <c r="M197" s="9" t="s">
        <v>30</v>
      </c>
      <c r="N197" s="12" t="s">
        <v>30</v>
      </c>
      <c r="O197" s="12" t="s">
        <v>30</v>
      </c>
      <c r="P197" s="12" t="s">
        <v>30</v>
      </c>
      <c r="Q197" s="12">
        <f t="shared" si="5"/>
        <v>0</v>
      </c>
      <c r="R197" s="9" t="s">
        <v>30</v>
      </c>
      <c r="S197" s="13" t="s">
        <v>30</v>
      </c>
      <c r="T197" s="9"/>
      <c r="U197" s="13" t="s">
        <v>30</v>
      </c>
    </row>
    <row r="198" spans="1:21" ht="24.95" hidden="1" customHeight="1">
      <c r="A198" s="8" t="s">
        <v>98</v>
      </c>
      <c r="B198" s="9" t="s">
        <v>30</v>
      </c>
      <c r="C198" s="9" t="s">
        <v>30</v>
      </c>
      <c r="D198" s="9" t="s">
        <v>30</v>
      </c>
      <c r="E198" s="9" t="s">
        <v>30</v>
      </c>
      <c r="F198" s="9" t="s">
        <v>30</v>
      </c>
      <c r="G198" s="10" t="s">
        <v>30</v>
      </c>
      <c r="H198" s="9" t="s">
        <v>30</v>
      </c>
      <c r="I198" s="9" t="s">
        <v>30</v>
      </c>
      <c r="J198" s="11" t="s">
        <v>30</v>
      </c>
      <c r="K198" s="9" t="s">
        <v>30</v>
      </c>
      <c r="L198" s="9" t="s">
        <v>30</v>
      </c>
      <c r="M198" s="9" t="s">
        <v>30</v>
      </c>
      <c r="N198" s="12" t="s">
        <v>30</v>
      </c>
      <c r="O198" s="12" t="s">
        <v>30</v>
      </c>
      <c r="P198" s="12" t="s">
        <v>30</v>
      </c>
      <c r="Q198" s="12">
        <f t="shared" si="5"/>
        <v>0</v>
      </c>
      <c r="R198" s="9" t="s">
        <v>30</v>
      </c>
      <c r="S198" s="13" t="s">
        <v>30</v>
      </c>
      <c r="T198" s="9"/>
      <c r="U198" s="13" t="s">
        <v>30</v>
      </c>
    </row>
    <row r="199" spans="1:21" ht="24.95" hidden="1" customHeight="1">
      <c r="A199" s="8" t="s">
        <v>98</v>
      </c>
      <c r="B199" s="9" t="s">
        <v>30</v>
      </c>
      <c r="C199" s="9" t="s">
        <v>30</v>
      </c>
      <c r="D199" s="9" t="s">
        <v>30</v>
      </c>
      <c r="E199" s="9" t="s">
        <v>30</v>
      </c>
      <c r="F199" s="9" t="s">
        <v>30</v>
      </c>
      <c r="G199" s="10" t="s">
        <v>30</v>
      </c>
      <c r="H199" s="9" t="s">
        <v>30</v>
      </c>
      <c r="I199" s="9" t="s">
        <v>30</v>
      </c>
      <c r="J199" s="11" t="s">
        <v>30</v>
      </c>
      <c r="K199" s="9" t="s">
        <v>30</v>
      </c>
      <c r="L199" s="9" t="s">
        <v>30</v>
      </c>
      <c r="M199" s="9" t="s">
        <v>30</v>
      </c>
      <c r="N199" s="12" t="s">
        <v>30</v>
      </c>
      <c r="O199" s="12" t="s">
        <v>30</v>
      </c>
      <c r="P199" s="12" t="s">
        <v>30</v>
      </c>
      <c r="Q199" s="12">
        <f t="shared" si="5"/>
        <v>0</v>
      </c>
      <c r="R199" s="9" t="s">
        <v>30</v>
      </c>
      <c r="S199" s="13" t="s">
        <v>30</v>
      </c>
      <c r="T199" s="9"/>
      <c r="U199" s="13" t="s">
        <v>30</v>
      </c>
    </row>
    <row r="200" spans="1:21" ht="24.95" hidden="1" customHeight="1">
      <c r="A200" s="8" t="s">
        <v>98</v>
      </c>
      <c r="B200" s="9" t="s">
        <v>30</v>
      </c>
      <c r="C200" s="9" t="s">
        <v>30</v>
      </c>
      <c r="D200" s="9" t="s">
        <v>30</v>
      </c>
      <c r="E200" s="9" t="s">
        <v>30</v>
      </c>
      <c r="F200" s="9" t="s">
        <v>30</v>
      </c>
      <c r="G200" s="10" t="s">
        <v>30</v>
      </c>
      <c r="H200" s="9" t="s">
        <v>30</v>
      </c>
      <c r="I200" s="9" t="s">
        <v>30</v>
      </c>
      <c r="J200" s="11" t="s">
        <v>30</v>
      </c>
      <c r="K200" s="9" t="s">
        <v>30</v>
      </c>
      <c r="L200" s="9" t="s">
        <v>30</v>
      </c>
      <c r="M200" s="9" t="s">
        <v>30</v>
      </c>
      <c r="N200" s="12" t="s">
        <v>30</v>
      </c>
      <c r="O200" s="12" t="s">
        <v>30</v>
      </c>
      <c r="P200" s="12" t="s">
        <v>30</v>
      </c>
      <c r="Q200" s="12">
        <f t="shared" si="5"/>
        <v>0</v>
      </c>
      <c r="R200" s="9" t="s">
        <v>30</v>
      </c>
      <c r="S200" s="13" t="s">
        <v>30</v>
      </c>
      <c r="T200" s="9"/>
      <c r="U200" s="13" t="s">
        <v>30</v>
      </c>
    </row>
    <row r="201" spans="1:21" ht="24.95" hidden="1" customHeight="1">
      <c r="A201" s="8" t="s">
        <v>98</v>
      </c>
      <c r="B201" s="9" t="s">
        <v>30</v>
      </c>
      <c r="C201" s="9" t="s">
        <v>30</v>
      </c>
      <c r="D201" s="9" t="s">
        <v>30</v>
      </c>
      <c r="E201" s="9" t="s">
        <v>30</v>
      </c>
      <c r="F201" s="9" t="s">
        <v>30</v>
      </c>
      <c r="G201" s="10" t="s">
        <v>30</v>
      </c>
      <c r="H201" s="9" t="s">
        <v>30</v>
      </c>
      <c r="I201" s="9" t="s">
        <v>30</v>
      </c>
      <c r="J201" s="11" t="s">
        <v>30</v>
      </c>
      <c r="K201" s="9" t="s">
        <v>30</v>
      </c>
      <c r="L201" s="9" t="s">
        <v>30</v>
      </c>
      <c r="M201" s="9" t="s">
        <v>30</v>
      </c>
      <c r="N201" s="12" t="s">
        <v>30</v>
      </c>
      <c r="O201" s="12" t="s">
        <v>30</v>
      </c>
      <c r="P201" s="12" t="s">
        <v>30</v>
      </c>
      <c r="Q201" s="12">
        <f t="shared" si="5"/>
        <v>0</v>
      </c>
      <c r="R201" s="9" t="s">
        <v>30</v>
      </c>
      <c r="S201" s="13" t="s">
        <v>30</v>
      </c>
      <c r="T201" s="9"/>
      <c r="U201" s="13" t="s">
        <v>30</v>
      </c>
    </row>
    <row r="202" spans="1:21" ht="24.95" hidden="1" customHeight="1">
      <c r="A202" s="8" t="s">
        <v>98</v>
      </c>
      <c r="B202" s="9" t="s">
        <v>30</v>
      </c>
      <c r="C202" s="9" t="s">
        <v>30</v>
      </c>
      <c r="D202" s="9" t="s">
        <v>30</v>
      </c>
      <c r="E202" s="9" t="s">
        <v>30</v>
      </c>
      <c r="F202" s="9" t="s">
        <v>30</v>
      </c>
      <c r="G202" s="10" t="s">
        <v>30</v>
      </c>
      <c r="H202" s="9" t="s">
        <v>30</v>
      </c>
      <c r="I202" s="9" t="s">
        <v>30</v>
      </c>
      <c r="J202" s="11" t="s">
        <v>30</v>
      </c>
      <c r="K202" s="9" t="s">
        <v>30</v>
      </c>
      <c r="L202" s="9" t="s">
        <v>30</v>
      </c>
      <c r="M202" s="9" t="s">
        <v>30</v>
      </c>
      <c r="N202" s="12" t="s">
        <v>30</v>
      </c>
      <c r="O202" s="12" t="s">
        <v>30</v>
      </c>
      <c r="P202" s="12" t="s">
        <v>30</v>
      </c>
      <c r="Q202" s="12">
        <f t="shared" si="5"/>
        <v>0</v>
      </c>
      <c r="R202" s="9" t="s">
        <v>30</v>
      </c>
      <c r="S202" s="13" t="s">
        <v>30</v>
      </c>
      <c r="T202" s="9"/>
      <c r="U202" s="13" t="s">
        <v>30</v>
      </c>
    </row>
    <row r="203" spans="1:21" ht="24.95" hidden="1" customHeight="1">
      <c r="A203" s="8" t="s">
        <v>98</v>
      </c>
      <c r="B203" s="9" t="s">
        <v>30</v>
      </c>
      <c r="C203" s="9" t="s">
        <v>30</v>
      </c>
      <c r="D203" s="9" t="s">
        <v>30</v>
      </c>
      <c r="E203" s="9" t="s">
        <v>30</v>
      </c>
      <c r="F203" s="9" t="s">
        <v>30</v>
      </c>
      <c r="G203" s="10" t="s">
        <v>30</v>
      </c>
      <c r="H203" s="9" t="s">
        <v>30</v>
      </c>
      <c r="I203" s="9" t="s">
        <v>30</v>
      </c>
      <c r="J203" s="11" t="s">
        <v>30</v>
      </c>
      <c r="K203" s="9" t="s">
        <v>30</v>
      </c>
      <c r="L203" s="9" t="s">
        <v>30</v>
      </c>
      <c r="M203" s="9" t="s">
        <v>30</v>
      </c>
      <c r="N203" s="12" t="s">
        <v>30</v>
      </c>
      <c r="O203" s="12" t="s">
        <v>30</v>
      </c>
      <c r="P203" s="12" t="s">
        <v>30</v>
      </c>
      <c r="Q203" s="12">
        <f t="shared" si="5"/>
        <v>0</v>
      </c>
      <c r="R203" s="9" t="s">
        <v>30</v>
      </c>
      <c r="S203" s="13" t="s">
        <v>30</v>
      </c>
      <c r="T203" s="9"/>
      <c r="U203" s="13" t="s">
        <v>30</v>
      </c>
    </row>
    <row r="204" spans="1:21" ht="24.95" hidden="1" customHeight="1">
      <c r="A204" s="8" t="s">
        <v>98</v>
      </c>
      <c r="B204" s="9" t="s">
        <v>30</v>
      </c>
      <c r="C204" s="9" t="s">
        <v>30</v>
      </c>
      <c r="D204" s="9" t="s">
        <v>30</v>
      </c>
      <c r="E204" s="9" t="s">
        <v>30</v>
      </c>
      <c r="F204" s="9" t="s">
        <v>30</v>
      </c>
      <c r="G204" s="10" t="s">
        <v>30</v>
      </c>
      <c r="H204" s="9" t="s">
        <v>30</v>
      </c>
      <c r="I204" s="9" t="s">
        <v>30</v>
      </c>
      <c r="J204" s="11" t="s">
        <v>30</v>
      </c>
      <c r="K204" s="9" t="s">
        <v>30</v>
      </c>
      <c r="L204" s="9" t="s">
        <v>30</v>
      </c>
      <c r="M204" s="9" t="s">
        <v>30</v>
      </c>
      <c r="N204" s="12" t="s">
        <v>30</v>
      </c>
      <c r="O204" s="12" t="s">
        <v>30</v>
      </c>
      <c r="P204" s="12" t="s">
        <v>30</v>
      </c>
      <c r="Q204" s="12">
        <f t="shared" si="5"/>
        <v>0</v>
      </c>
      <c r="R204" s="9" t="s">
        <v>30</v>
      </c>
      <c r="S204" s="13" t="s">
        <v>30</v>
      </c>
      <c r="T204" s="9"/>
      <c r="U204" s="13" t="s">
        <v>30</v>
      </c>
    </row>
    <row r="205" spans="1:21" ht="24.95" hidden="1" customHeight="1">
      <c r="A205" s="8" t="s">
        <v>98</v>
      </c>
      <c r="B205" s="9" t="s">
        <v>30</v>
      </c>
      <c r="C205" s="9" t="s">
        <v>30</v>
      </c>
      <c r="D205" s="9" t="s">
        <v>30</v>
      </c>
      <c r="E205" s="9" t="s">
        <v>30</v>
      </c>
      <c r="F205" s="9" t="s">
        <v>30</v>
      </c>
      <c r="G205" s="10" t="s">
        <v>30</v>
      </c>
      <c r="H205" s="9" t="s">
        <v>30</v>
      </c>
      <c r="I205" s="9" t="s">
        <v>30</v>
      </c>
      <c r="J205" s="11" t="s">
        <v>30</v>
      </c>
      <c r="K205" s="9" t="s">
        <v>30</v>
      </c>
      <c r="L205" s="9" t="s">
        <v>30</v>
      </c>
      <c r="M205" s="9" t="s">
        <v>30</v>
      </c>
      <c r="N205" s="12" t="s">
        <v>30</v>
      </c>
      <c r="O205" s="12" t="s">
        <v>30</v>
      </c>
      <c r="P205" s="12" t="s">
        <v>30</v>
      </c>
      <c r="Q205" s="12">
        <f t="shared" si="5"/>
        <v>0</v>
      </c>
      <c r="R205" s="9" t="s">
        <v>30</v>
      </c>
      <c r="S205" s="13" t="s">
        <v>30</v>
      </c>
      <c r="T205" s="9"/>
      <c r="U205" s="13" t="s">
        <v>30</v>
      </c>
    </row>
    <row r="206" spans="1:21" ht="24.95" hidden="1" customHeight="1">
      <c r="A206" s="8" t="s">
        <v>98</v>
      </c>
      <c r="B206" s="9" t="s">
        <v>30</v>
      </c>
      <c r="C206" s="9" t="s">
        <v>30</v>
      </c>
      <c r="D206" s="9" t="s">
        <v>30</v>
      </c>
      <c r="E206" s="9" t="s">
        <v>30</v>
      </c>
      <c r="F206" s="9" t="s">
        <v>30</v>
      </c>
      <c r="G206" s="10" t="s">
        <v>30</v>
      </c>
      <c r="H206" s="9" t="s">
        <v>30</v>
      </c>
      <c r="I206" s="9" t="s">
        <v>30</v>
      </c>
      <c r="J206" s="11" t="s">
        <v>30</v>
      </c>
      <c r="K206" s="9" t="s">
        <v>30</v>
      </c>
      <c r="L206" s="9" t="s">
        <v>30</v>
      </c>
      <c r="M206" s="9" t="s">
        <v>30</v>
      </c>
      <c r="N206" s="12" t="s">
        <v>30</v>
      </c>
      <c r="O206" s="12" t="s">
        <v>30</v>
      </c>
      <c r="P206" s="12" t="s">
        <v>30</v>
      </c>
      <c r="Q206" s="12">
        <f t="shared" si="5"/>
        <v>0</v>
      </c>
      <c r="R206" s="9" t="s">
        <v>30</v>
      </c>
      <c r="S206" s="13" t="s">
        <v>30</v>
      </c>
      <c r="T206" s="9"/>
      <c r="U206" s="13" t="s">
        <v>30</v>
      </c>
    </row>
    <row r="207" spans="1:21" ht="24.95" hidden="1" customHeight="1">
      <c r="A207" s="8" t="s">
        <v>98</v>
      </c>
      <c r="B207" s="9" t="s">
        <v>30</v>
      </c>
      <c r="C207" s="9" t="s">
        <v>30</v>
      </c>
      <c r="D207" s="9" t="s">
        <v>30</v>
      </c>
      <c r="E207" s="9" t="s">
        <v>30</v>
      </c>
      <c r="F207" s="9" t="s">
        <v>30</v>
      </c>
      <c r="G207" s="10" t="s">
        <v>30</v>
      </c>
      <c r="H207" s="9" t="s">
        <v>30</v>
      </c>
      <c r="I207" s="9" t="s">
        <v>30</v>
      </c>
      <c r="J207" s="11" t="s">
        <v>30</v>
      </c>
      <c r="K207" s="9" t="s">
        <v>30</v>
      </c>
      <c r="L207" s="9" t="s">
        <v>30</v>
      </c>
      <c r="M207" s="9" t="s">
        <v>30</v>
      </c>
      <c r="N207" s="12" t="s">
        <v>30</v>
      </c>
      <c r="O207" s="12" t="s">
        <v>30</v>
      </c>
      <c r="P207" s="12" t="s">
        <v>30</v>
      </c>
      <c r="Q207" s="12">
        <f t="shared" si="5"/>
        <v>0</v>
      </c>
      <c r="R207" s="9" t="s">
        <v>30</v>
      </c>
      <c r="S207" s="13" t="s">
        <v>30</v>
      </c>
      <c r="T207" s="9"/>
      <c r="U207" s="13" t="s">
        <v>30</v>
      </c>
    </row>
    <row r="208" spans="1:21" ht="24.95" hidden="1" customHeight="1">
      <c r="A208" s="8" t="s">
        <v>98</v>
      </c>
      <c r="B208" s="9" t="s">
        <v>30</v>
      </c>
      <c r="C208" s="9" t="s">
        <v>30</v>
      </c>
      <c r="D208" s="9" t="s">
        <v>30</v>
      </c>
      <c r="E208" s="9" t="s">
        <v>30</v>
      </c>
      <c r="F208" s="9" t="s">
        <v>30</v>
      </c>
      <c r="G208" s="10" t="s">
        <v>30</v>
      </c>
      <c r="H208" s="9" t="s">
        <v>30</v>
      </c>
      <c r="I208" s="9" t="s">
        <v>30</v>
      </c>
      <c r="J208" s="11" t="s">
        <v>30</v>
      </c>
      <c r="K208" s="9" t="s">
        <v>30</v>
      </c>
      <c r="L208" s="9" t="s">
        <v>30</v>
      </c>
      <c r="M208" s="9" t="s">
        <v>30</v>
      </c>
      <c r="N208" s="12" t="s">
        <v>30</v>
      </c>
      <c r="O208" s="12" t="s">
        <v>30</v>
      </c>
      <c r="P208" s="12" t="s">
        <v>30</v>
      </c>
      <c r="Q208" s="12">
        <f t="shared" si="5"/>
        <v>0</v>
      </c>
      <c r="R208" s="9" t="s">
        <v>30</v>
      </c>
      <c r="S208" s="13" t="s">
        <v>30</v>
      </c>
      <c r="T208" s="9"/>
      <c r="U208" s="13" t="s">
        <v>30</v>
      </c>
    </row>
    <row r="209" spans="1:21" ht="24.95" hidden="1" customHeight="1">
      <c r="A209" s="8" t="s">
        <v>98</v>
      </c>
      <c r="B209" s="9" t="s">
        <v>30</v>
      </c>
      <c r="C209" s="9" t="s">
        <v>30</v>
      </c>
      <c r="D209" s="9" t="s">
        <v>30</v>
      </c>
      <c r="E209" s="9" t="s">
        <v>30</v>
      </c>
      <c r="F209" s="9" t="s">
        <v>30</v>
      </c>
      <c r="G209" s="10" t="s">
        <v>30</v>
      </c>
      <c r="H209" s="9" t="s">
        <v>30</v>
      </c>
      <c r="I209" s="9" t="s">
        <v>30</v>
      </c>
      <c r="J209" s="11" t="s">
        <v>30</v>
      </c>
      <c r="K209" s="9" t="s">
        <v>30</v>
      </c>
      <c r="L209" s="9" t="s">
        <v>30</v>
      </c>
      <c r="M209" s="9" t="s">
        <v>30</v>
      </c>
      <c r="N209" s="12" t="s">
        <v>30</v>
      </c>
      <c r="O209" s="12" t="s">
        <v>30</v>
      </c>
      <c r="P209" s="12" t="s">
        <v>30</v>
      </c>
      <c r="Q209" s="12">
        <f t="shared" si="5"/>
        <v>0</v>
      </c>
      <c r="R209" s="9" t="s">
        <v>30</v>
      </c>
      <c r="S209" s="13" t="s">
        <v>30</v>
      </c>
      <c r="T209" s="9"/>
      <c r="U209" s="13" t="s">
        <v>30</v>
      </c>
    </row>
    <row r="210" spans="1:21" ht="24.95" hidden="1" customHeight="1">
      <c r="A210" s="8" t="s">
        <v>98</v>
      </c>
      <c r="B210" s="9" t="s">
        <v>30</v>
      </c>
      <c r="C210" s="9" t="s">
        <v>30</v>
      </c>
      <c r="D210" s="9" t="s">
        <v>30</v>
      </c>
      <c r="E210" s="9" t="s">
        <v>30</v>
      </c>
      <c r="F210" s="9" t="s">
        <v>30</v>
      </c>
      <c r="G210" s="10" t="s">
        <v>30</v>
      </c>
      <c r="H210" s="9" t="s">
        <v>30</v>
      </c>
      <c r="I210" s="9" t="s">
        <v>30</v>
      </c>
      <c r="J210" s="11" t="s">
        <v>30</v>
      </c>
      <c r="K210" s="9" t="s">
        <v>30</v>
      </c>
      <c r="L210" s="9" t="s">
        <v>30</v>
      </c>
      <c r="M210" s="9" t="s">
        <v>30</v>
      </c>
      <c r="N210" s="12" t="s">
        <v>30</v>
      </c>
      <c r="O210" s="12" t="s">
        <v>30</v>
      </c>
      <c r="P210" s="12" t="s">
        <v>30</v>
      </c>
      <c r="Q210" s="12">
        <f t="shared" si="5"/>
        <v>0</v>
      </c>
      <c r="R210" s="9" t="s">
        <v>30</v>
      </c>
      <c r="S210" s="13" t="s">
        <v>30</v>
      </c>
      <c r="T210" s="9"/>
      <c r="U210" s="13" t="s">
        <v>30</v>
      </c>
    </row>
    <row r="211" spans="1:21" ht="24.95" hidden="1" customHeight="1">
      <c r="A211" s="8" t="s">
        <v>98</v>
      </c>
      <c r="B211" s="9" t="s">
        <v>30</v>
      </c>
      <c r="C211" s="9" t="s">
        <v>30</v>
      </c>
      <c r="D211" s="9" t="s">
        <v>30</v>
      </c>
      <c r="E211" s="9" t="s">
        <v>30</v>
      </c>
      <c r="F211" s="9" t="s">
        <v>30</v>
      </c>
      <c r="G211" s="10" t="s">
        <v>30</v>
      </c>
      <c r="H211" s="9" t="s">
        <v>30</v>
      </c>
      <c r="I211" s="9" t="s">
        <v>30</v>
      </c>
      <c r="J211" s="11" t="s">
        <v>30</v>
      </c>
      <c r="K211" s="9" t="s">
        <v>30</v>
      </c>
      <c r="L211" s="9" t="s">
        <v>30</v>
      </c>
      <c r="M211" s="9" t="s">
        <v>30</v>
      </c>
      <c r="N211" s="12" t="s">
        <v>30</v>
      </c>
      <c r="O211" s="12" t="s">
        <v>30</v>
      </c>
      <c r="P211" s="12" t="s">
        <v>30</v>
      </c>
      <c r="Q211" s="12">
        <f t="shared" si="5"/>
        <v>0</v>
      </c>
      <c r="R211" s="9" t="s">
        <v>30</v>
      </c>
      <c r="S211" s="13" t="s">
        <v>30</v>
      </c>
      <c r="T211" s="9"/>
      <c r="U211" s="13" t="s">
        <v>30</v>
      </c>
    </row>
    <row r="212" spans="1:21" ht="24.95" hidden="1" customHeight="1">
      <c r="A212" s="8" t="s">
        <v>98</v>
      </c>
      <c r="B212" s="9" t="s">
        <v>30</v>
      </c>
      <c r="C212" s="9" t="s">
        <v>30</v>
      </c>
      <c r="D212" s="9" t="s">
        <v>30</v>
      </c>
      <c r="E212" s="9" t="s">
        <v>30</v>
      </c>
      <c r="F212" s="9" t="s">
        <v>30</v>
      </c>
      <c r="G212" s="10" t="s">
        <v>30</v>
      </c>
      <c r="H212" s="9" t="s">
        <v>30</v>
      </c>
      <c r="I212" s="9" t="s">
        <v>30</v>
      </c>
      <c r="J212" s="11" t="s">
        <v>30</v>
      </c>
      <c r="K212" s="9" t="s">
        <v>30</v>
      </c>
      <c r="L212" s="9" t="s">
        <v>30</v>
      </c>
      <c r="M212" s="9" t="s">
        <v>30</v>
      </c>
      <c r="N212" s="12" t="s">
        <v>30</v>
      </c>
      <c r="O212" s="12" t="s">
        <v>30</v>
      </c>
      <c r="P212" s="12" t="s">
        <v>30</v>
      </c>
      <c r="Q212" s="12">
        <f t="shared" si="5"/>
        <v>0</v>
      </c>
      <c r="R212" s="9" t="s">
        <v>30</v>
      </c>
      <c r="S212" s="13" t="s">
        <v>30</v>
      </c>
      <c r="T212" s="9"/>
      <c r="U212" s="13" t="s">
        <v>30</v>
      </c>
    </row>
    <row r="213" spans="1:21" ht="24.95" hidden="1" customHeight="1">
      <c r="A213" s="8" t="s">
        <v>98</v>
      </c>
      <c r="B213" s="9" t="s">
        <v>30</v>
      </c>
      <c r="C213" s="9" t="s">
        <v>30</v>
      </c>
      <c r="D213" s="9" t="s">
        <v>30</v>
      </c>
      <c r="E213" s="9" t="s">
        <v>30</v>
      </c>
      <c r="F213" s="9" t="s">
        <v>30</v>
      </c>
      <c r="G213" s="10" t="s">
        <v>30</v>
      </c>
      <c r="H213" s="9" t="s">
        <v>30</v>
      </c>
      <c r="I213" s="9" t="s">
        <v>30</v>
      </c>
      <c r="J213" s="11" t="s">
        <v>30</v>
      </c>
      <c r="K213" s="9" t="s">
        <v>30</v>
      </c>
      <c r="L213" s="9" t="s">
        <v>30</v>
      </c>
      <c r="M213" s="9" t="s">
        <v>30</v>
      </c>
      <c r="N213" s="12" t="s">
        <v>30</v>
      </c>
      <c r="O213" s="12" t="s">
        <v>30</v>
      </c>
      <c r="P213" s="12" t="s">
        <v>30</v>
      </c>
      <c r="Q213" s="12">
        <f t="shared" si="5"/>
        <v>0</v>
      </c>
      <c r="R213" s="9" t="s">
        <v>30</v>
      </c>
      <c r="S213" s="13" t="s">
        <v>30</v>
      </c>
      <c r="T213" s="9"/>
      <c r="U213" s="13" t="s">
        <v>30</v>
      </c>
    </row>
    <row r="214" spans="1:21" ht="24.95" hidden="1" customHeight="1">
      <c r="A214" s="8" t="s">
        <v>98</v>
      </c>
      <c r="B214" s="9" t="s">
        <v>30</v>
      </c>
      <c r="C214" s="9" t="s">
        <v>30</v>
      </c>
      <c r="D214" s="9" t="s">
        <v>30</v>
      </c>
      <c r="E214" s="9" t="s">
        <v>30</v>
      </c>
      <c r="F214" s="9" t="s">
        <v>30</v>
      </c>
      <c r="G214" s="10" t="s">
        <v>30</v>
      </c>
      <c r="H214" s="9" t="s">
        <v>30</v>
      </c>
      <c r="I214" s="9" t="s">
        <v>30</v>
      </c>
      <c r="J214" s="11" t="s">
        <v>30</v>
      </c>
      <c r="K214" s="9" t="s">
        <v>30</v>
      </c>
      <c r="L214" s="9" t="s">
        <v>30</v>
      </c>
      <c r="M214" s="9" t="s">
        <v>30</v>
      </c>
      <c r="N214" s="12" t="s">
        <v>30</v>
      </c>
      <c r="O214" s="12" t="s">
        <v>30</v>
      </c>
      <c r="P214" s="12" t="s">
        <v>30</v>
      </c>
      <c r="Q214" s="12">
        <f t="shared" si="5"/>
        <v>0</v>
      </c>
      <c r="R214" s="9" t="s">
        <v>30</v>
      </c>
      <c r="S214" s="13" t="s">
        <v>30</v>
      </c>
      <c r="T214" s="9"/>
      <c r="U214" s="13" t="s">
        <v>30</v>
      </c>
    </row>
    <row r="215" spans="1:21" ht="24.95" hidden="1" customHeight="1">
      <c r="A215" s="8" t="s">
        <v>98</v>
      </c>
      <c r="B215" s="9" t="s">
        <v>30</v>
      </c>
      <c r="C215" s="9" t="s">
        <v>30</v>
      </c>
      <c r="D215" s="9" t="s">
        <v>30</v>
      </c>
      <c r="E215" s="9" t="s">
        <v>30</v>
      </c>
      <c r="F215" s="9" t="s">
        <v>30</v>
      </c>
      <c r="G215" s="10" t="s">
        <v>30</v>
      </c>
      <c r="H215" s="9" t="s">
        <v>30</v>
      </c>
      <c r="I215" s="9" t="s">
        <v>30</v>
      </c>
      <c r="J215" s="11" t="s">
        <v>30</v>
      </c>
      <c r="K215" s="9" t="s">
        <v>30</v>
      </c>
      <c r="L215" s="9" t="s">
        <v>30</v>
      </c>
      <c r="M215" s="9" t="s">
        <v>30</v>
      </c>
      <c r="N215" s="12" t="s">
        <v>30</v>
      </c>
      <c r="O215" s="12" t="s">
        <v>30</v>
      </c>
      <c r="P215" s="12" t="s">
        <v>30</v>
      </c>
      <c r="Q215" s="12">
        <f t="shared" si="5"/>
        <v>0</v>
      </c>
      <c r="R215" s="9" t="s">
        <v>30</v>
      </c>
      <c r="S215" s="13" t="s">
        <v>30</v>
      </c>
      <c r="T215" s="9"/>
      <c r="U215" s="13" t="s">
        <v>30</v>
      </c>
    </row>
    <row r="216" spans="1:21" ht="24.95" hidden="1" customHeight="1">
      <c r="A216" s="8" t="s">
        <v>98</v>
      </c>
      <c r="B216" s="9" t="s">
        <v>30</v>
      </c>
      <c r="C216" s="9" t="s">
        <v>30</v>
      </c>
      <c r="D216" s="9" t="s">
        <v>30</v>
      </c>
      <c r="E216" s="9" t="s">
        <v>30</v>
      </c>
      <c r="F216" s="9" t="s">
        <v>30</v>
      </c>
      <c r="G216" s="10" t="s">
        <v>30</v>
      </c>
      <c r="H216" s="9" t="s">
        <v>30</v>
      </c>
      <c r="I216" s="9" t="s">
        <v>30</v>
      </c>
      <c r="J216" s="11" t="s">
        <v>30</v>
      </c>
      <c r="K216" s="9" t="s">
        <v>30</v>
      </c>
      <c r="L216" s="9" t="s">
        <v>30</v>
      </c>
      <c r="M216" s="9" t="s">
        <v>30</v>
      </c>
      <c r="N216" s="12" t="s">
        <v>30</v>
      </c>
      <c r="O216" s="12" t="s">
        <v>30</v>
      </c>
      <c r="P216" s="12" t="s">
        <v>30</v>
      </c>
      <c r="Q216" s="12">
        <f t="shared" ref="Q216:Q279" si="6">SUM(N216:P216)</f>
        <v>0</v>
      </c>
      <c r="R216" s="9" t="s">
        <v>30</v>
      </c>
      <c r="S216" s="13" t="s">
        <v>30</v>
      </c>
      <c r="T216" s="9"/>
      <c r="U216" s="13" t="s">
        <v>30</v>
      </c>
    </row>
    <row r="217" spans="1:21" ht="24.95" hidden="1" customHeight="1">
      <c r="A217" s="8" t="s">
        <v>98</v>
      </c>
      <c r="B217" s="9" t="s">
        <v>30</v>
      </c>
      <c r="C217" s="9" t="s">
        <v>30</v>
      </c>
      <c r="D217" s="9" t="s">
        <v>30</v>
      </c>
      <c r="E217" s="9" t="s">
        <v>30</v>
      </c>
      <c r="F217" s="9" t="s">
        <v>30</v>
      </c>
      <c r="G217" s="10" t="s">
        <v>30</v>
      </c>
      <c r="H217" s="9" t="s">
        <v>30</v>
      </c>
      <c r="I217" s="9" t="s">
        <v>30</v>
      </c>
      <c r="J217" s="11" t="s">
        <v>30</v>
      </c>
      <c r="K217" s="9" t="s">
        <v>30</v>
      </c>
      <c r="L217" s="9" t="s">
        <v>30</v>
      </c>
      <c r="M217" s="9" t="s">
        <v>30</v>
      </c>
      <c r="N217" s="12" t="s">
        <v>30</v>
      </c>
      <c r="O217" s="12" t="s">
        <v>30</v>
      </c>
      <c r="P217" s="12" t="s">
        <v>30</v>
      </c>
      <c r="Q217" s="12">
        <f t="shared" si="6"/>
        <v>0</v>
      </c>
      <c r="R217" s="9" t="s">
        <v>30</v>
      </c>
      <c r="S217" s="13" t="s">
        <v>30</v>
      </c>
      <c r="T217" s="9"/>
      <c r="U217" s="13" t="s">
        <v>30</v>
      </c>
    </row>
    <row r="218" spans="1:21" ht="24.95" hidden="1" customHeight="1">
      <c r="A218" s="8" t="s">
        <v>98</v>
      </c>
      <c r="B218" s="9" t="s">
        <v>30</v>
      </c>
      <c r="C218" s="9" t="s">
        <v>30</v>
      </c>
      <c r="D218" s="9" t="s">
        <v>30</v>
      </c>
      <c r="E218" s="9" t="s">
        <v>30</v>
      </c>
      <c r="F218" s="9" t="s">
        <v>30</v>
      </c>
      <c r="G218" s="10" t="s">
        <v>30</v>
      </c>
      <c r="H218" s="9" t="s">
        <v>30</v>
      </c>
      <c r="I218" s="9" t="s">
        <v>30</v>
      </c>
      <c r="J218" s="11" t="s">
        <v>30</v>
      </c>
      <c r="K218" s="9" t="s">
        <v>30</v>
      </c>
      <c r="L218" s="9" t="s">
        <v>30</v>
      </c>
      <c r="M218" s="9" t="s">
        <v>30</v>
      </c>
      <c r="N218" s="12" t="s">
        <v>30</v>
      </c>
      <c r="O218" s="12" t="s">
        <v>30</v>
      </c>
      <c r="P218" s="12" t="s">
        <v>30</v>
      </c>
      <c r="Q218" s="12">
        <f t="shared" si="6"/>
        <v>0</v>
      </c>
      <c r="R218" s="9" t="s">
        <v>30</v>
      </c>
      <c r="S218" s="13" t="s">
        <v>30</v>
      </c>
      <c r="T218" s="9"/>
      <c r="U218" s="13" t="s">
        <v>30</v>
      </c>
    </row>
    <row r="219" spans="1:21" ht="24.95" hidden="1" customHeight="1">
      <c r="A219" s="8" t="s">
        <v>98</v>
      </c>
      <c r="B219" s="9" t="s">
        <v>30</v>
      </c>
      <c r="C219" s="9" t="s">
        <v>30</v>
      </c>
      <c r="D219" s="9" t="s">
        <v>30</v>
      </c>
      <c r="E219" s="9" t="s">
        <v>30</v>
      </c>
      <c r="F219" s="9" t="s">
        <v>30</v>
      </c>
      <c r="G219" s="10" t="s">
        <v>30</v>
      </c>
      <c r="H219" s="9" t="s">
        <v>30</v>
      </c>
      <c r="I219" s="9" t="s">
        <v>30</v>
      </c>
      <c r="J219" s="11" t="s">
        <v>30</v>
      </c>
      <c r="K219" s="9" t="s">
        <v>30</v>
      </c>
      <c r="L219" s="9" t="s">
        <v>30</v>
      </c>
      <c r="M219" s="9" t="s">
        <v>30</v>
      </c>
      <c r="N219" s="12" t="s">
        <v>30</v>
      </c>
      <c r="O219" s="12" t="s">
        <v>30</v>
      </c>
      <c r="P219" s="12" t="s">
        <v>30</v>
      </c>
      <c r="Q219" s="12">
        <f t="shared" si="6"/>
        <v>0</v>
      </c>
      <c r="R219" s="9" t="s">
        <v>30</v>
      </c>
      <c r="S219" s="13" t="s">
        <v>30</v>
      </c>
      <c r="T219" s="9"/>
      <c r="U219" s="13" t="s">
        <v>30</v>
      </c>
    </row>
    <row r="220" spans="1:21" ht="24.95" hidden="1" customHeight="1">
      <c r="A220" s="8" t="s">
        <v>98</v>
      </c>
      <c r="B220" s="9" t="s">
        <v>30</v>
      </c>
      <c r="C220" s="9" t="s">
        <v>30</v>
      </c>
      <c r="D220" s="9" t="s">
        <v>30</v>
      </c>
      <c r="E220" s="9" t="s">
        <v>30</v>
      </c>
      <c r="F220" s="9" t="s">
        <v>30</v>
      </c>
      <c r="G220" s="10" t="s">
        <v>30</v>
      </c>
      <c r="H220" s="9" t="s">
        <v>30</v>
      </c>
      <c r="I220" s="9" t="s">
        <v>30</v>
      </c>
      <c r="J220" s="11" t="s">
        <v>30</v>
      </c>
      <c r="K220" s="9" t="s">
        <v>30</v>
      </c>
      <c r="L220" s="9" t="s">
        <v>30</v>
      </c>
      <c r="M220" s="9" t="s">
        <v>30</v>
      </c>
      <c r="N220" s="12" t="s">
        <v>30</v>
      </c>
      <c r="O220" s="12" t="s">
        <v>30</v>
      </c>
      <c r="P220" s="12" t="s">
        <v>30</v>
      </c>
      <c r="Q220" s="12">
        <f t="shared" si="6"/>
        <v>0</v>
      </c>
      <c r="R220" s="9" t="s">
        <v>30</v>
      </c>
      <c r="S220" s="13" t="s">
        <v>30</v>
      </c>
      <c r="T220" s="9"/>
      <c r="U220" s="13" t="s">
        <v>30</v>
      </c>
    </row>
    <row r="221" spans="1:21" ht="24.95" hidden="1" customHeight="1">
      <c r="A221" s="8" t="s">
        <v>98</v>
      </c>
      <c r="B221" s="9" t="s">
        <v>30</v>
      </c>
      <c r="C221" s="9" t="s">
        <v>30</v>
      </c>
      <c r="D221" s="9" t="s">
        <v>30</v>
      </c>
      <c r="E221" s="9" t="s">
        <v>30</v>
      </c>
      <c r="F221" s="9" t="s">
        <v>30</v>
      </c>
      <c r="G221" s="10" t="s">
        <v>30</v>
      </c>
      <c r="H221" s="9" t="s">
        <v>30</v>
      </c>
      <c r="I221" s="9" t="s">
        <v>30</v>
      </c>
      <c r="J221" s="11" t="s">
        <v>30</v>
      </c>
      <c r="K221" s="9" t="s">
        <v>30</v>
      </c>
      <c r="L221" s="9" t="s">
        <v>30</v>
      </c>
      <c r="M221" s="9" t="s">
        <v>30</v>
      </c>
      <c r="N221" s="12" t="s">
        <v>30</v>
      </c>
      <c r="O221" s="12" t="s">
        <v>30</v>
      </c>
      <c r="P221" s="12" t="s">
        <v>30</v>
      </c>
      <c r="Q221" s="12">
        <f t="shared" si="6"/>
        <v>0</v>
      </c>
      <c r="R221" s="9" t="s">
        <v>30</v>
      </c>
      <c r="S221" s="13" t="s">
        <v>30</v>
      </c>
      <c r="T221" s="9"/>
      <c r="U221" s="13" t="s">
        <v>30</v>
      </c>
    </row>
    <row r="222" spans="1:21" ht="24.95" hidden="1" customHeight="1">
      <c r="A222" s="8" t="s">
        <v>98</v>
      </c>
      <c r="B222" s="9" t="s">
        <v>30</v>
      </c>
      <c r="C222" s="9" t="s">
        <v>30</v>
      </c>
      <c r="D222" s="9" t="s">
        <v>30</v>
      </c>
      <c r="E222" s="9" t="s">
        <v>30</v>
      </c>
      <c r="F222" s="9" t="s">
        <v>30</v>
      </c>
      <c r="G222" s="10" t="s">
        <v>30</v>
      </c>
      <c r="H222" s="9" t="s">
        <v>30</v>
      </c>
      <c r="I222" s="9" t="s">
        <v>30</v>
      </c>
      <c r="J222" s="11" t="s">
        <v>30</v>
      </c>
      <c r="K222" s="9" t="s">
        <v>30</v>
      </c>
      <c r="L222" s="9" t="s">
        <v>30</v>
      </c>
      <c r="M222" s="9" t="s">
        <v>30</v>
      </c>
      <c r="N222" s="12" t="s">
        <v>30</v>
      </c>
      <c r="O222" s="12" t="s">
        <v>30</v>
      </c>
      <c r="P222" s="12" t="s">
        <v>30</v>
      </c>
      <c r="Q222" s="12">
        <f t="shared" si="6"/>
        <v>0</v>
      </c>
      <c r="R222" s="9" t="s">
        <v>30</v>
      </c>
      <c r="S222" s="13" t="s">
        <v>30</v>
      </c>
      <c r="T222" s="9"/>
      <c r="U222" s="13" t="s">
        <v>30</v>
      </c>
    </row>
    <row r="223" spans="1:21" ht="24.95" hidden="1" customHeight="1">
      <c r="A223" s="8" t="s">
        <v>98</v>
      </c>
      <c r="B223" s="9" t="s">
        <v>30</v>
      </c>
      <c r="C223" s="9" t="s">
        <v>30</v>
      </c>
      <c r="D223" s="9" t="s">
        <v>30</v>
      </c>
      <c r="E223" s="9" t="s">
        <v>30</v>
      </c>
      <c r="F223" s="9" t="s">
        <v>30</v>
      </c>
      <c r="G223" s="10" t="s">
        <v>30</v>
      </c>
      <c r="H223" s="9" t="s">
        <v>30</v>
      </c>
      <c r="I223" s="9" t="s">
        <v>30</v>
      </c>
      <c r="J223" s="11" t="s">
        <v>30</v>
      </c>
      <c r="K223" s="9" t="s">
        <v>30</v>
      </c>
      <c r="L223" s="9" t="s">
        <v>30</v>
      </c>
      <c r="M223" s="9" t="s">
        <v>30</v>
      </c>
      <c r="N223" s="12" t="s">
        <v>30</v>
      </c>
      <c r="O223" s="12" t="s">
        <v>30</v>
      </c>
      <c r="P223" s="12" t="s">
        <v>30</v>
      </c>
      <c r="Q223" s="12">
        <f t="shared" si="6"/>
        <v>0</v>
      </c>
      <c r="R223" s="9" t="s">
        <v>30</v>
      </c>
      <c r="S223" s="13" t="s">
        <v>30</v>
      </c>
      <c r="T223" s="9"/>
      <c r="U223" s="13" t="s">
        <v>30</v>
      </c>
    </row>
    <row r="224" spans="1:21" ht="24.95" hidden="1" customHeight="1">
      <c r="A224" s="8" t="s">
        <v>98</v>
      </c>
      <c r="B224" s="9" t="s">
        <v>30</v>
      </c>
      <c r="C224" s="9" t="s">
        <v>30</v>
      </c>
      <c r="D224" s="9" t="s">
        <v>30</v>
      </c>
      <c r="E224" s="9" t="s">
        <v>30</v>
      </c>
      <c r="F224" s="9" t="s">
        <v>30</v>
      </c>
      <c r="G224" s="10" t="s">
        <v>30</v>
      </c>
      <c r="H224" s="9" t="s">
        <v>30</v>
      </c>
      <c r="I224" s="9" t="s">
        <v>30</v>
      </c>
      <c r="J224" s="11" t="s">
        <v>30</v>
      </c>
      <c r="K224" s="9" t="s">
        <v>30</v>
      </c>
      <c r="L224" s="9" t="s">
        <v>30</v>
      </c>
      <c r="M224" s="9" t="s">
        <v>30</v>
      </c>
      <c r="N224" s="12" t="s">
        <v>30</v>
      </c>
      <c r="O224" s="12" t="s">
        <v>30</v>
      </c>
      <c r="P224" s="12" t="s">
        <v>30</v>
      </c>
      <c r="Q224" s="12">
        <f t="shared" si="6"/>
        <v>0</v>
      </c>
      <c r="R224" s="9" t="s">
        <v>30</v>
      </c>
      <c r="S224" s="13" t="s">
        <v>30</v>
      </c>
      <c r="T224" s="9"/>
      <c r="U224" s="13" t="s">
        <v>30</v>
      </c>
    </row>
    <row r="225" spans="1:21" ht="24.95" hidden="1" customHeight="1">
      <c r="A225" s="8" t="s">
        <v>98</v>
      </c>
      <c r="B225" s="9" t="s">
        <v>30</v>
      </c>
      <c r="C225" s="9" t="s">
        <v>30</v>
      </c>
      <c r="D225" s="9" t="s">
        <v>30</v>
      </c>
      <c r="E225" s="9" t="s">
        <v>30</v>
      </c>
      <c r="F225" s="9" t="s">
        <v>30</v>
      </c>
      <c r="G225" s="10" t="s">
        <v>30</v>
      </c>
      <c r="H225" s="9" t="s">
        <v>30</v>
      </c>
      <c r="I225" s="9" t="s">
        <v>30</v>
      </c>
      <c r="J225" s="11" t="s">
        <v>30</v>
      </c>
      <c r="K225" s="9" t="s">
        <v>30</v>
      </c>
      <c r="L225" s="9" t="s">
        <v>30</v>
      </c>
      <c r="M225" s="9" t="s">
        <v>30</v>
      </c>
      <c r="N225" s="12" t="s">
        <v>30</v>
      </c>
      <c r="O225" s="12" t="s">
        <v>30</v>
      </c>
      <c r="P225" s="12" t="s">
        <v>30</v>
      </c>
      <c r="Q225" s="12">
        <f t="shared" si="6"/>
        <v>0</v>
      </c>
      <c r="R225" s="9" t="s">
        <v>30</v>
      </c>
      <c r="S225" s="13" t="s">
        <v>30</v>
      </c>
      <c r="T225" s="9"/>
      <c r="U225" s="13" t="s">
        <v>30</v>
      </c>
    </row>
    <row r="226" spans="1:21" ht="24.95" hidden="1" customHeight="1">
      <c r="A226" s="8" t="s">
        <v>98</v>
      </c>
      <c r="B226" s="9" t="s">
        <v>30</v>
      </c>
      <c r="C226" s="9" t="s">
        <v>30</v>
      </c>
      <c r="D226" s="9" t="s">
        <v>30</v>
      </c>
      <c r="E226" s="9" t="s">
        <v>30</v>
      </c>
      <c r="F226" s="9" t="s">
        <v>30</v>
      </c>
      <c r="G226" s="10" t="s">
        <v>30</v>
      </c>
      <c r="H226" s="9" t="s">
        <v>30</v>
      </c>
      <c r="I226" s="9" t="s">
        <v>30</v>
      </c>
      <c r="J226" s="11" t="s">
        <v>30</v>
      </c>
      <c r="K226" s="9" t="s">
        <v>30</v>
      </c>
      <c r="L226" s="9" t="s">
        <v>30</v>
      </c>
      <c r="M226" s="9" t="s">
        <v>30</v>
      </c>
      <c r="N226" s="12" t="s">
        <v>30</v>
      </c>
      <c r="O226" s="12" t="s">
        <v>30</v>
      </c>
      <c r="P226" s="12" t="s">
        <v>30</v>
      </c>
      <c r="Q226" s="12">
        <f t="shared" si="6"/>
        <v>0</v>
      </c>
      <c r="R226" s="9" t="s">
        <v>30</v>
      </c>
      <c r="S226" s="13" t="s">
        <v>30</v>
      </c>
      <c r="T226" s="9"/>
      <c r="U226" s="13" t="s">
        <v>30</v>
      </c>
    </row>
    <row r="227" spans="1:21" ht="24.95" hidden="1" customHeight="1">
      <c r="A227" s="8" t="s">
        <v>98</v>
      </c>
      <c r="B227" s="9" t="s">
        <v>30</v>
      </c>
      <c r="C227" s="9" t="s">
        <v>30</v>
      </c>
      <c r="D227" s="9" t="s">
        <v>30</v>
      </c>
      <c r="E227" s="9" t="s">
        <v>30</v>
      </c>
      <c r="F227" s="9" t="s">
        <v>30</v>
      </c>
      <c r="G227" s="10" t="s">
        <v>30</v>
      </c>
      <c r="H227" s="9" t="s">
        <v>30</v>
      </c>
      <c r="I227" s="9" t="s">
        <v>30</v>
      </c>
      <c r="J227" s="11" t="s">
        <v>30</v>
      </c>
      <c r="K227" s="9" t="s">
        <v>30</v>
      </c>
      <c r="L227" s="9" t="s">
        <v>30</v>
      </c>
      <c r="M227" s="9" t="s">
        <v>30</v>
      </c>
      <c r="N227" s="12" t="s">
        <v>30</v>
      </c>
      <c r="O227" s="12" t="s">
        <v>30</v>
      </c>
      <c r="P227" s="12" t="s">
        <v>30</v>
      </c>
      <c r="Q227" s="12">
        <f t="shared" si="6"/>
        <v>0</v>
      </c>
      <c r="R227" s="9" t="s">
        <v>30</v>
      </c>
      <c r="S227" s="13" t="s">
        <v>30</v>
      </c>
      <c r="T227" s="9"/>
      <c r="U227" s="13" t="s">
        <v>30</v>
      </c>
    </row>
    <row r="228" spans="1:21" ht="24.95" hidden="1" customHeight="1">
      <c r="A228" s="8" t="s">
        <v>98</v>
      </c>
      <c r="B228" s="9" t="s">
        <v>30</v>
      </c>
      <c r="C228" s="9" t="s">
        <v>30</v>
      </c>
      <c r="D228" s="9" t="s">
        <v>30</v>
      </c>
      <c r="E228" s="9" t="s">
        <v>30</v>
      </c>
      <c r="F228" s="9" t="s">
        <v>30</v>
      </c>
      <c r="G228" s="10" t="s">
        <v>30</v>
      </c>
      <c r="H228" s="9" t="s">
        <v>30</v>
      </c>
      <c r="I228" s="9" t="s">
        <v>30</v>
      </c>
      <c r="J228" s="11" t="s">
        <v>30</v>
      </c>
      <c r="K228" s="9" t="s">
        <v>30</v>
      </c>
      <c r="L228" s="9" t="s">
        <v>30</v>
      </c>
      <c r="M228" s="9" t="s">
        <v>30</v>
      </c>
      <c r="N228" s="12" t="s">
        <v>30</v>
      </c>
      <c r="O228" s="12" t="s">
        <v>30</v>
      </c>
      <c r="P228" s="12" t="s">
        <v>30</v>
      </c>
      <c r="Q228" s="12">
        <f t="shared" si="6"/>
        <v>0</v>
      </c>
      <c r="R228" s="9" t="s">
        <v>30</v>
      </c>
      <c r="S228" s="13" t="s">
        <v>30</v>
      </c>
      <c r="T228" s="9"/>
      <c r="U228" s="13" t="s">
        <v>30</v>
      </c>
    </row>
    <row r="229" spans="1:21" ht="24.95" hidden="1" customHeight="1">
      <c r="A229" s="8" t="s">
        <v>98</v>
      </c>
      <c r="B229" s="9" t="s">
        <v>30</v>
      </c>
      <c r="C229" s="9" t="s">
        <v>30</v>
      </c>
      <c r="D229" s="9" t="s">
        <v>30</v>
      </c>
      <c r="E229" s="9" t="s">
        <v>30</v>
      </c>
      <c r="F229" s="9" t="s">
        <v>30</v>
      </c>
      <c r="G229" s="10" t="s">
        <v>30</v>
      </c>
      <c r="H229" s="9" t="s">
        <v>30</v>
      </c>
      <c r="I229" s="9" t="s">
        <v>30</v>
      </c>
      <c r="J229" s="11" t="s">
        <v>30</v>
      </c>
      <c r="K229" s="9" t="s">
        <v>30</v>
      </c>
      <c r="L229" s="9" t="s">
        <v>30</v>
      </c>
      <c r="M229" s="9" t="s">
        <v>30</v>
      </c>
      <c r="N229" s="12" t="s">
        <v>30</v>
      </c>
      <c r="O229" s="12" t="s">
        <v>30</v>
      </c>
      <c r="P229" s="12" t="s">
        <v>30</v>
      </c>
      <c r="Q229" s="12">
        <f t="shared" si="6"/>
        <v>0</v>
      </c>
      <c r="R229" s="9" t="s">
        <v>30</v>
      </c>
      <c r="S229" s="13" t="s">
        <v>30</v>
      </c>
      <c r="T229" s="9"/>
      <c r="U229" s="13" t="s">
        <v>30</v>
      </c>
    </row>
    <row r="230" spans="1:21" ht="24.95" hidden="1" customHeight="1">
      <c r="A230" s="8" t="s">
        <v>98</v>
      </c>
      <c r="B230" s="9" t="s">
        <v>30</v>
      </c>
      <c r="C230" s="9" t="s">
        <v>30</v>
      </c>
      <c r="D230" s="9" t="s">
        <v>30</v>
      </c>
      <c r="E230" s="9" t="s">
        <v>30</v>
      </c>
      <c r="F230" s="9" t="s">
        <v>30</v>
      </c>
      <c r="G230" s="10" t="s">
        <v>30</v>
      </c>
      <c r="H230" s="9" t="s">
        <v>30</v>
      </c>
      <c r="I230" s="9" t="s">
        <v>30</v>
      </c>
      <c r="J230" s="11" t="s">
        <v>30</v>
      </c>
      <c r="K230" s="9" t="s">
        <v>30</v>
      </c>
      <c r="L230" s="9" t="s">
        <v>30</v>
      </c>
      <c r="M230" s="9" t="s">
        <v>30</v>
      </c>
      <c r="N230" s="12" t="s">
        <v>30</v>
      </c>
      <c r="O230" s="12" t="s">
        <v>30</v>
      </c>
      <c r="P230" s="12" t="s">
        <v>30</v>
      </c>
      <c r="Q230" s="12">
        <f t="shared" si="6"/>
        <v>0</v>
      </c>
      <c r="R230" s="9" t="s">
        <v>30</v>
      </c>
      <c r="S230" s="13" t="s">
        <v>30</v>
      </c>
      <c r="T230" s="9"/>
      <c r="U230" s="13" t="s">
        <v>30</v>
      </c>
    </row>
    <row r="231" spans="1:21" ht="24.95" hidden="1" customHeight="1">
      <c r="A231" s="8" t="s">
        <v>98</v>
      </c>
      <c r="B231" s="9" t="s">
        <v>30</v>
      </c>
      <c r="C231" s="9" t="s">
        <v>30</v>
      </c>
      <c r="D231" s="9" t="s">
        <v>30</v>
      </c>
      <c r="E231" s="9" t="s">
        <v>30</v>
      </c>
      <c r="F231" s="9" t="s">
        <v>30</v>
      </c>
      <c r="G231" s="10" t="s">
        <v>30</v>
      </c>
      <c r="H231" s="9" t="s">
        <v>30</v>
      </c>
      <c r="I231" s="9" t="s">
        <v>30</v>
      </c>
      <c r="J231" s="11" t="s">
        <v>30</v>
      </c>
      <c r="K231" s="9" t="s">
        <v>30</v>
      </c>
      <c r="L231" s="9" t="s">
        <v>30</v>
      </c>
      <c r="M231" s="9" t="s">
        <v>30</v>
      </c>
      <c r="N231" s="12" t="s">
        <v>30</v>
      </c>
      <c r="O231" s="12" t="s">
        <v>30</v>
      </c>
      <c r="P231" s="12" t="s">
        <v>30</v>
      </c>
      <c r="Q231" s="12">
        <f t="shared" si="6"/>
        <v>0</v>
      </c>
      <c r="R231" s="9" t="s">
        <v>30</v>
      </c>
      <c r="S231" s="13" t="s">
        <v>30</v>
      </c>
      <c r="T231" s="9"/>
      <c r="U231" s="13" t="s">
        <v>30</v>
      </c>
    </row>
    <row r="232" spans="1:21" ht="24.95" hidden="1" customHeight="1">
      <c r="A232" s="8" t="s">
        <v>98</v>
      </c>
      <c r="B232" s="9" t="s">
        <v>30</v>
      </c>
      <c r="C232" s="9" t="s">
        <v>30</v>
      </c>
      <c r="D232" s="9" t="s">
        <v>30</v>
      </c>
      <c r="E232" s="9" t="s">
        <v>30</v>
      </c>
      <c r="F232" s="9" t="s">
        <v>30</v>
      </c>
      <c r="G232" s="10" t="s">
        <v>30</v>
      </c>
      <c r="H232" s="9" t="s">
        <v>30</v>
      </c>
      <c r="I232" s="9" t="s">
        <v>30</v>
      </c>
      <c r="J232" s="11" t="s">
        <v>30</v>
      </c>
      <c r="K232" s="9" t="s">
        <v>30</v>
      </c>
      <c r="L232" s="9" t="s">
        <v>30</v>
      </c>
      <c r="M232" s="9" t="s">
        <v>30</v>
      </c>
      <c r="N232" s="12" t="s">
        <v>30</v>
      </c>
      <c r="O232" s="12" t="s">
        <v>30</v>
      </c>
      <c r="P232" s="12" t="s">
        <v>30</v>
      </c>
      <c r="Q232" s="12">
        <f t="shared" si="6"/>
        <v>0</v>
      </c>
      <c r="R232" s="9" t="s">
        <v>30</v>
      </c>
      <c r="S232" s="13" t="s">
        <v>30</v>
      </c>
      <c r="T232" s="9"/>
      <c r="U232" s="13" t="s">
        <v>30</v>
      </c>
    </row>
    <row r="233" spans="1:21" ht="24.95" hidden="1" customHeight="1">
      <c r="A233" s="8" t="s">
        <v>98</v>
      </c>
      <c r="B233" s="9" t="s">
        <v>30</v>
      </c>
      <c r="C233" s="9" t="s">
        <v>30</v>
      </c>
      <c r="D233" s="9" t="s">
        <v>30</v>
      </c>
      <c r="E233" s="9" t="s">
        <v>30</v>
      </c>
      <c r="F233" s="9" t="s">
        <v>30</v>
      </c>
      <c r="G233" s="10" t="s">
        <v>30</v>
      </c>
      <c r="H233" s="9" t="s">
        <v>30</v>
      </c>
      <c r="I233" s="9" t="s">
        <v>30</v>
      </c>
      <c r="J233" s="11" t="s">
        <v>30</v>
      </c>
      <c r="K233" s="9" t="s">
        <v>30</v>
      </c>
      <c r="L233" s="9" t="s">
        <v>30</v>
      </c>
      <c r="M233" s="9" t="s">
        <v>30</v>
      </c>
      <c r="N233" s="12" t="s">
        <v>30</v>
      </c>
      <c r="O233" s="12" t="s">
        <v>30</v>
      </c>
      <c r="P233" s="12" t="s">
        <v>30</v>
      </c>
      <c r="Q233" s="12">
        <f t="shared" si="6"/>
        <v>0</v>
      </c>
      <c r="R233" s="9" t="s">
        <v>30</v>
      </c>
      <c r="S233" s="13" t="s">
        <v>30</v>
      </c>
      <c r="T233" s="9"/>
      <c r="U233" s="13" t="s">
        <v>30</v>
      </c>
    </row>
    <row r="234" spans="1:21" ht="24.95" hidden="1" customHeight="1">
      <c r="A234" s="8" t="s">
        <v>98</v>
      </c>
      <c r="B234" s="9" t="s">
        <v>30</v>
      </c>
      <c r="C234" s="9" t="s">
        <v>30</v>
      </c>
      <c r="D234" s="9" t="s">
        <v>30</v>
      </c>
      <c r="E234" s="9" t="s">
        <v>30</v>
      </c>
      <c r="F234" s="9" t="s">
        <v>30</v>
      </c>
      <c r="G234" s="10" t="s">
        <v>30</v>
      </c>
      <c r="H234" s="9" t="s">
        <v>30</v>
      </c>
      <c r="I234" s="9" t="s">
        <v>30</v>
      </c>
      <c r="J234" s="11" t="s">
        <v>30</v>
      </c>
      <c r="K234" s="9" t="s">
        <v>30</v>
      </c>
      <c r="L234" s="9" t="s">
        <v>30</v>
      </c>
      <c r="M234" s="9" t="s">
        <v>30</v>
      </c>
      <c r="N234" s="12" t="s">
        <v>30</v>
      </c>
      <c r="O234" s="12" t="s">
        <v>30</v>
      </c>
      <c r="P234" s="12" t="s">
        <v>30</v>
      </c>
      <c r="Q234" s="12">
        <f t="shared" si="6"/>
        <v>0</v>
      </c>
      <c r="R234" s="9" t="s">
        <v>30</v>
      </c>
      <c r="S234" s="13" t="s">
        <v>30</v>
      </c>
      <c r="T234" s="9"/>
      <c r="U234" s="13" t="s">
        <v>30</v>
      </c>
    </row>
    <row r="235" spans="1:21" ht="24.95" hidden="1" customHeight="1">
      <c r="A235" s="8" t="s">
        <v>98</v>
      </c>
      <c r="B235" s="9" t="s">
        <v>30</v>
      </c>
      <c r="C235" s="9" t="s">
        <v>30</v>
      </c>
      <c r="D235" s="9" t="s">
        <v>30</v>
      </c>
      <c r="E235" s="9" t="s">
        <v>30</v>
      </c>
      <c r="F235" s="9" t="s">
        <v>30</v>
      </c>
      <c r="G235" s="10" t="s">
        <v>30</v>
      </c>
      <c r="H235" s="9" t="s">
        <v>30</v>
      </c>
      <c r="I235" s="9" t="s">
        <v>30</v>
      </c>
      <c r="J235" s="11" t="s">
        <v>30</v>
      </c>
      <c r="K235" s="9" t="s">
        <v>30</v>
      </c>
      <c r="L235" s="9" t="s">
        <v>30</v>
      </c>
      <c r="M235" s="9" t="s">
        <v>30</v>
      </c>
      <c r="N235" s="12" t="s">
        <v>30</v>
      </c>
      <c r="O235" s="12" t="s">
        <v>30</v>
      </c>
      <c r="P235" s="12" t="s">
        <v>30</v>
      </c>
      <c r="Q235" s="12">
        <f t="shared" si="6"/>
        <v>0</v>
      </c>
      <c r="R235" s="9" t="s">
        <v>30</v>
      </c>
      <c r="S235" s="13" t="s">
        <v>30</v>
      </c>
      <c r="T235" s="9"/>
      <c r="U235" s="13" t="s">
        <v>30</v>
      </c>
    </row>
    <row r="236" spans="1:21" ht="24.95" hidden="1" customHeight="1">
      <c r="A236" s="8" t="s">
        <v>98</v>
      </c>
      <c r="B236" s="9" t="s">
        <v>30</v>
      </c>
      <c r="C236" s="9" t="s">
        <v>30</v>
      </c>
      <c r="D236" s="9" t="s">
        <v>30</v>
      </c>
      <c r="E236" s="9" t="s">
        <v>30</v>
      </c>
      <c r="F236" s="9" t="s">
        <v>30</v>
      </c>
      <c r="G236" s="10" t="s">
        <v>30</v>
      </c>
      <c r="H236" s="9" t="s">
        <v>30</v>
      </c>
      <c r="I236" s="9" t="s">
        <v>30</v>
      </c>
      <c r="J236" s="11" t="s">
        <v>30</v>
      </c>
      <c r="K236" s="9" t="s">
        <v>30</v>
      </c>
      <c r="L236" s="9" t="s">
        <v>30</v>
      </c>
      <c r="M236" s="9" t="s">
        <v>30</v>
      </c>
      <c r="N236" s="12" t="s">
        <v>30</v>
      </c>
      <c r="O236" s="12" t="s">
        <v>30</v>
      </c>
      <c r="P236" s="12" t="s">
        <v>30</v>
      </c>
      <c r="Q236" s="12">
        <f t="shared" si="6"/>
        <v>0</v>
      </c>
      <c r="R236" s="9" t="s">
        <v>30</v>
      </c>
      <c r="S236" s="13" t="s">
        <v>30</v>
      </c>
      <c r="T236" s="9"/>
      <c r="U236" s="13" t="s">
        <v>30</v>
      </c>
    </row>
    <row r="237" spans="1:21" ht="24.95" hidden="1" customHeight="1">
      <c r="A237" s="8" t="s">
        <v>98</v>
      </c>
      <c r="B237" s="9" t="s">
        <v>30</v>
      </c>
      <c r="C237" s="9" t="s">
        <v>30</v>
      </c>
      <c r="D237" s="9" t="s">
        <v>30</v>
      </c>
      <c r="E237" s="9" t="s">
        <v>30</v>
      </c>
      <c r="F237" s="9" t="s">
        <v>30</v>
      </c>
      <c r="G237" s="10" t="s">
        <v>30</v>
      </c>
      <c r="H237" s="9" t="s">
        <v>30</v>
      </c>
      <c r="I237" s="9" t="s">
        <v>30</v>
      </c>
      <c r="J237" s="11" t="s">
        <v>30</v>
      </c>
      <c r="K237" s="9" t="s">
        <v>30</v>
      </c>
      <c r="L237" s="9" t="s">
        <v>30</v>
      </c>
      <c r="M237" s="9" t="s">
        <v>30</v>
      </c>
      <c r="N237" s="12" t="s">
        <v>30</v>
      </c>
      <c r="O237" s="12" t="s">
        <v>30</v>
      </c>
      <c r="P237" s="12" t="s">
        <v>30</v>
      </c>
      <c r="Q237" s="12">
        <f t="shared" si="6"/>
        <v>0</v>
      </c>
      <c r="R237" s="9" t="s">
        <v>30</v>
      </c>
      <c r="S237" s="13" t="s">
        <v>30</v>
      </c>
      <c r="T237" s="9"/>
      <c r="U237" s="13" t="s">
        <v>30</v>
      </c>
    </row>
    <row r="238" spans="1:21" ht="24.95" hidden="1" customHeight="1">
      <c r="A238" s="8" t="s">
        <v>98</v>
      </c>
      <c r="B238" s="9" t="s">
        <v>30</v>
      </c>
      <c r="C238" s="9" t="s">
        <v>30</v>
      </c>
      <c r="D238" s="9" t="s">
        <v>30</v>
      </c>
      <c r="E238" s="9" t="s">
        <v>30</v>
      </c>
      <c r="F238" s="9" t="s">
        <v>30</v>
      </c>
      <c r="G238" s="10" t="s">
        <v>30</v>
      </c>
      <c r="H238" s="9" t="s">
        <v>30</v>
      </c>
      <c r="I238" s="9" t="s">
        <v>30</v>
      </c>
      <c r="J238" s="11" t="s">
        <v>30</v>
      </c>
      <c r="K238" s="9" t="s">
        <v>30</v>
      </c>
      <c r="L238" s="9" t="s">
        <v>30</v>
      </c>
      <c r="M238" s="9" t="s">
        <v>30</v>
      </c>
      <c r="N238" s="12" t="s">
        <v>30</v>
      </c>
      <c r="O238" s="12" t="s">
        <v>30</v>
      </c>
      <c r="P238" s="12" t="s">
        <v>30</v>
      </c>
      <c r="Q238" s="12">
        <f t="shared" si="6"/>
        <v>0</v>
      </c>
      <c r="R238" s="9" t="s">
        <v>30</v>
      </c>
      <c r="S238" s="13" t="s">
        <v>30</v>
      </c>
      <c r="T238" s="9"/>
      <c r="U238" s="13" t="s">
        <v>30</v>
      </c>
    </row>
    <row r="239" spans="1:21" ht="24.95" hidden="1" customHeight="1">
      <c r="A239" s="8" t="s">
        <v>98</v>
      </c>
      <c r="B239" s="9" t="s">
        <v>30</v>
      </c>
      <c r="C239" s="9" t="s">
        <v>30</v>
      </c>
      <c r="D239" s="9" t="s">
        <v>30</v>
      </c>
      <c r="E239" s="9" t="s">
        <v>30</v>
      </c>
      <c r="F239" s="9" t="s">
        <v>30</v>
      </c>
      <c r="G239" s="10" t="s">
        <v>30</v>
      </c>
      <c r="H239" s="9" t="s">
        <v>30</v>
      </c>
      <c r="I239" s="9" t="s">
        <v>30</v>
      </c>
      <c r="J239" s="11" t="s">
        <v>30</v>
      </c>
      <c r="K239" s="9" t="s">
        <v>30</v>
      </c>
      <c r="L239" s="9" t="s">
        <v>30</v>
      </c>
      <c r="M239" s="9" t="s">
        <v>30</v>
      </c>
      <c r="N239" s="12" t="s">
        <v>30</v>
      </c>
      <c r="O239" s="12" t="s">
        <v>30</v>
      </c>
      <c r="P239" s="12" t="s">
        <v>30</v>
      </c>
      <c r="Q239" s="12">
        <f t="shared" si="6"/>
        <v>0</v>
      </c>
      <c r="R239" s="9" t="s">
        <v>30</v>
      </c>
      <c r="S239" s="13" t="s">
        <v>30</v>
      </c>
      <c r="T239" s="9"/>
      <c r="U239" s="13" t="s">
        <v>30</v>
      </c>
    </row>
    <row r="240" spans="1:21" ht="24.95" hidden="1" customHeight="1">
      <c r="A240" s="8" t="s">
        <v>98</v>
      </c>
      <c r="B240" s="9" t="s">
        <v>30</v>
      </c>
      <c r="C240" s="9" t="s">
        <v>30</v>
      </c>
      <c r="D240" s="9" t="s">
        <v>30</v>
      </c>
      <c r="E240" s="9" t="s">
        <v>30</v>
      </c>
      <c r="F240" s="9" t="s">
        <v>30</v>
      </c>
      <c r="G240" s="10" t="s">
        <v>30</v>
      </c>
      <c r="H240" s="9" t="s">
        <v>30</v>
      </c>
      <c r="I240" s="9" t="s">
        <v>30</v>
      </c>
      <c r="J240" s="11" t="s">
        <v>30</v>
      </c>
      <c r="K240" s="9" t="s">
        <v>30</v>
      </c>
      <c r="L240" s="9" t="s">
        <v>30</v>
      </c>
      <c r="M240" s="9" t="s">
        <v>30</v>
      </c>
      <c r="N240" s="12" t="s">
        <v>30</v>
      </c>
      <c r="O240" s="12" t="s">
        <v>30</v>
      </c>
      <c r="P240" s="12" t="s">
        <v>30</v>
      </c>
      <c r="Q240" s="12">
        <f t="shared" si="6"/>
        <v>0</v>
      </c>
      <c r="R240" s="9" t="s">
        <v>30</v>
      </c>
      <c r="S240" s="13" t="s">
        <v>30</v>
      </c>
      <c r="T240" s="9"/>
      <c r="U240" s="13" t="s">
        <v>30</v>
      </c>
    </row>
    <row r="241" spans="1:21" ht="24.95" hidden="1" customHeight="1">
      <c r="A241" s="8" t="s">
        <v>98</v>
      </c>
      <c r="B241" s="9" t="s">
        <v>30</v>
      </c>
      <c r="C241" s="9" t="s">
        <v>30</v>
      </c>
      <c r="D241" s="9" t="s">
        <v>30</v>
      </c>
      <c r="E241" s="9" t="s">
        <v>30</v>
      </c>
      <c r="F241" s="9" t="s">
        <v>30</v>
      </c>
      <c r="G241" s="10" t="s">
        <v>30</v>
      </c>
      <c r="H241" s="9" t="s">
        <v>30</v>
      </c>
      <c r="I241" s="9" t="s">
        <v>30</v>
      </c>
      <c r="J241" s="11" t="s">
        <v>30</v>
      </c>
      <c r="K241" s="9" t="s">
        <v>30</v>
      </c>
      <c r="L241" s="9" t="s">
        <v>30</v>
      </c>
      <c r="M241" s="9" t="s">
        <v>30</v>
      </c>
      <c r="N241" s="12" t="s">
        <v>30</v>
      </c>
      <c r="O241" s="12" t="s">
        <v>30</v>
      </c>
      <c r="P241" s="12" t="s">
        <v>30</v>
      </c>
      <c r="Q241" s="12">
        <f t="shared" si="6"/>
        <v>0</v>
      </c>
      <c r="R241" s="9" t="s">
        <v>30</v>
      </c>
      <c r="S241" s="13" t="s">
        <v>30</v>
      </c>
      <c r="T241" s="9"/>
      <c r="U241" s="13" t="s">
        <v>30</v>
      </c>
    </row>
    <row r="242" spans="1:21" ht="24.95" hidden="1" customHeight="1">
      <c r="A242" s="8" t="s">
        <v>98</v>
      </c>
      <c r="B242" s="9" t="s">
        <v>30</v>
      </c>
      <c r="C242" s="9" t="s">
        <v>30</v>
      </c>
      <c r="D242" s="9" t="s">
        <v>30</v>
      </c>
      <c r="E242" s="9" t="s">
        <v>30</v>
      </c>
      <c r="F242" s="9" t="s">
        <v>30</v>
      </c>
      <c r="G242" s="10" t="s">
        <v>30</v>
      </c>
      <c r="H242" s="9" t="s">
        <v>30</v>
      </c>
      <c r="I242" s="9" t="s">
        <v>30</v>
      </c>
      <c r="J242" s="11" t="s">
        <v>30</v>
      </c>
      <c r="K242" s="9" t="s">
        <v>30</v>
      </c>
      <c r="L242" s="9" t="s">
        <v>30</v>
      </c>
      <c r="M242" s="9" t="s">
        <v>30</v>
      </c>
      <c r="N242" s="12" t="s">
        <v>30</v>
      </c>
      <c r="O242" s="12" t="s">
        <v>30</v>
      </c>
      <c r="P242" s="12" t="s">
        <v>30</v>
      </c>
      <c r="Q242" s="12">
        <f t="shared" si="6"/>
        <v>0</v>
      </c>
      <c r="R242" s="9" t="s">
        <v>30</v>
      </c>
      <c r="S242" s="13" t="s">
        <v>30</v>
      </c>
      <c r="T242" s="9"/>
      <c r="U242" s="13" t="s">
        <v>30</v>
      </c>
    </row>
    <row r="243" spans="1:21" ht="24.95" hidden="1" customHeight="1">
      <c r="A243" s="8" t="s">
        <v>98</v>
      </c>
      <c r="B243" s="9" t="s">
        <v>30</v>
      </c>
      <c r="C243" s="9" t="s">
        <v>30</v>
      </c>
      <c r="D243" s="9" t="s">
        <v>30</v>
      </c>
      <c r="E243" s="9" t="s">
        <v>30</v>
      </c>
      <c r="F243" s="9" t="s">
        <v>30</v>
      </c>
      <c r="G243" s="10" t="s">
        <v>30</v>
      </c>
      <c r="H243" s="9" t="s">
        <v>30</v>
      </c>
      <c r="I243" s="9" t="s">
        <v>30</v>
      </c>
      <c r="J243" s="11" t="s">
        <v>30</v>
      </c>
      <c r="K243" s="9" t="s">
        <v>30</v>
      </c>
      <c r="L243" s="9" t="s">
        <v>30</v>
      </c>
      <c r="M243" s="9" t="s">
        <v>30</v>
      </c>
      <c r="N243" s="12" t="s">
        <v>30</v>
      </c>
      <c r="O243" s="12" t="s">
        <v>30</v>
      </c>
      <c r="P243" s="12" t="s">
        <v>30</v>
      </c>
      <c r="Q243" s="12">
        <f t="shared" si="6"/>
        <v>0</v>
      </c>
      <c r="R243" s="9" t="s">
        <v>30</v>
      </c>
      <c r="S243" s="13" t="s">
        <v>30</v>
      </c>
      <c r="T243" s="9"/>
      <c r="U243" s="13" t="s">
        <v>30</v>
      </c>
    </row>
    <row r="244" spans="1:21" ht="24.95" hidden="1" customHeight="1">
      <c r="A244" s="8" t="s">
        <v>98</v>
      </c>
      <c r="B244" s="9" t="s">
        <v>30</v>
      </c>
      <c r="C244" s="9" t="s">
        <v>30</v>
      </c>
      <c r="D244" s="9" t="s">
        <v>30</v>
      </c>
      <c r="E244" s="9" t="s">
        <v>30</v>
      </c>
      <c r="F244" s="9" t="s">
        <v>30</v>
      </c>
      <c r="G244" s="10" t="s">
        <v>30</v>
      </c>
      <c r="H244" s="9" t="s">
        <v>30</v>
      </c>
      <c r="I244" s="9" t="s">
        <v>30</v>
      </c>
      <c r="J244" s="11" t="s">
        <v>30</v>
      </c>
      <c r="K244" s="9" t="s">
        <v>30</v>
      </c>
      <c r="L244" s="9" t="s">
        <v>30</v>
      </c>
      <c r="M244" s="9" t="s">
        <v>30</v>
      </c>
      <c r="N244" s="12" t="s">
        <v>30</v>
      </c>
      <c r="O244" s="12" t="s">
        <v>30</v>
      </c>
      <c r="P244" s="12" t="s">
        <v>30</v>
      </c>
      <c r="Q244" s="12">
        <f t="shared" si="6"/>
        <v>0</v>
      </c>
      <c r="R244" s="9" t="s">
        <v>30</v>
      </c>
      <c r="S244" s="13" t="s">
        <v>30</v>
      </c>
      <c r="T244" s="9"/>
      <c r="U244" s="13" t="s">
        <v>30</v>
      </c>
    </row>
    <row r="245" spans="1:21" ht="24.95" hidden="1" customHeight="1">
      <c r="A245" s="8" t="s">
        <v>98</v>
      </c>
      <c r="B245" s="9" t="s">
        <v>30</v>
      </c>
      <c r="C245" s="9" t="s">
        <v>30</v>
      </c>
      <c r="D245" s="9" t="s">
        <v>30</v>
      </c>
      <c r="E245" s="9" t="s">
        <v>30</v>
      </c>
      <c r="F245" s="9" t="s">
        <v>30</v>
      </c>
      <c r="G245" s="10" t="s">
        <v>30</v>
      </c>
      <c r="H245" s="9" t="s">
        <v>30</v>
      </c>
      <c r="I245" s="9" t="s">
        <v>30</v>
      </c>
      <c r="J245" s="11" t="s">
        <v>30</v>
      </c>
      <c r="K245" s="9" t="s">
        <v>30</v>
      </c>
      <c r="L245" s="9" t="s">
        <v>30</v>
      </c>
      <c r="M245" s="9" t="s">
        <v>30</v>
      </c>
      <c r="N245" s="12" t="s">
        <v>30</v>
      </c>
      <c r="O245" s="12" t="s">
        <v>30</v>
      </c>
      <c r="P245" s="12" t="s">
        <v>30</v>
      </c>
      <c r="Q245" s="12">
        <f t="shared" si="6"/>
        <v>0</v>
      </c>
      <c r="R245" s="9" t="s">
        <v>30</v>
      </c>
      <c r="S245" s="13" t="s">
        <v>30</v>
      </c>
      <c r="T245" s="9"/>
      <c r="U245" s="13" t="s">
        <v>30</v>
      </c>
    </row>
    <row r="246" spans="1:21" ht="24.95" hidden="1" customHeight="1">
      <c r="A246" s="8" t="s">
        <v>98</v>
      </c>
      <c r="B246" s="9" t="s">
        <v>30</v>
      </c>
      <c r="C246" s="9" t="s">
        <v>30</v>
      </c>
      <c r="D246" s="9" t="s">
        <v>30</v>
      </c>
      <c r="E246" s="9" t="s">
        <v>30</v>
      </c>
      <c r="F246" s="9" t="s">
        <v>30</v>
      </c>
      <c r="G246" s="10" t="s">
        <v>30</v>
      </c>
      <c r="H246" s="9" t="s">
        <v>30</v>
      </c>
      <c r="I246" s="9" t="s">
        <v>30</v>
      </c>
      <c r="J246" s="11" t="s">
        <v>30</v>
      </c>
      <c r="K246" s="9" t="s">
        <v>30</v>
      </c>
      <c r="L246" s="9" t="s">
        <v>30</v>
      </c>
      <c r="M246" s="9" t="s">
        <v>30</v>
      </c>
      <c r="N246" s="12" t="s">
        <v>30</v>
      </c>
      <c r="O246" s="12" t="s">
        <v>30</v>
      </c>
      <c r="P246" s="12" t="s">
        <v>30</v>
      </c>
      <c r="Q246" s="12">
        <f t="shared" si="6"/>
        <v>0</v>
      </c>
      <c r="R246" s="9" t="s">
        <v>30</v>
      </c>
      <c r="S246" s="13" t="s">
        <v>30</v>
      </c>
      <c r="T246" s="9"/>
      <c r="U246" s="13" t="s">
        <v>30</v>
      </c>
    </row>
    <row r="247" spans="1:21" ht="24.95" hidden="1" customHeight="1">
      <c r="A247" s="8" t="s">
        <v>98</v>
      </c>
      <c r="B247" s="9" t="s">
        <v>30</v>
      </c>
      <c r="C247" s="9" t="s">
        <v>30</v>
      </c>
      <c r="D247" s="9" t="s">
        <v>30</v>
      </c>
      <c r="E247" s="9" t="s">
        <v>30</v>
      </c>
      <c r="F247" s="9" t="s">
        <v>30</v>
      </c>
      <c r="G247" s="10" t="s">
        <v>30</v>
      </c>
      <c r="H247" s="9" t="s">
        <v>30</v>
      </c>
      <c r="I247" s="9" t="s">
        <v>30</v>
      </c>
      <c r="J247" s="11" t="s">
        <v>30</v>
      </c>
      <c r="K247" s="9" t="s">
        <v>30</v>
      </c>
      <c r="L247" s="9" t="s">
        <v>30</v>
      </c>
      <c r="M247" s="9" t="s">
        <v>30</v>
      </c>
      <c r="N247" s="12" t="s">
        <v>30</v>
      </c>
      <c r="O247" s="12" t="s">
        <v>30</v>
      </c>
      <c r="P247" s="12" t="s">
        <v>30</v>
      </c>
      <c r="Q247" s="12">
        <f t="shared" si="6"/>
        <v>0</v>
      </c>
      <c r="R247" s="9" t="s">
        <v>30</v>
      </c>
      <c r="S247" s="13" t="s">
        <v>30</v>
      </c>
      <c r="T247" s="9"/>
      <c r="U247" s="13" t="s">
        <v>30</v>
      </c>
    </row>
    <row r="248" spans="1:21" ht="24.95" hidden="1" customHeight="1">
      <c r="A248" s="8" t="s">
        <v>98</v>
      </c>
      <c r="B248" s="9" t="s">
        <v>30</v>
      </c>
      <c r="C248" s="9" t="s">
        <v>30</v>
      </c>
      <c r="D248" s="9" t="s">
        <v>30</v>
      </c>
      <c r="E248" s="9" t="s">
        <v>30</v>
      </c>
      <c r="F248" s="9" t="s">
        <v>30</v>
      </c>
      <c r="G248" s="10" t="s">
        <v>30</v>
      </c>
      <c r="H248" s="9" t="s">
        <v>30</v>
      </c>
      <c r="I248" s="9" t="s">
        <v>30</v>
      </c>
      <c r="J248" s="11" t="s">
        <v>30</v>
      </c>
      <c r="K248" s="9" t="s">
        <v>30</v>
      </c>
      <c r="L248" s="9" t="s">
        <v>30</v>
      </c>
      <c r="M248" s="9" t="s">
        <v>30</v>
      </c>
      <c r="N248" s="12" t="s">
        <v>30</v>
      </c>
      <c r="O248" s="12" t="s">
        <v>30</v>
      </c>
      <c r="P248" s="12" t="s">
        <v>30</v>
      </c>
      <c r="Q248" s="12">
        <f t="shared" si="6"/>
        <v>0</v>
      </c>
      <c r="R248" s="9" t="s">
        <v>30</v>
      </c>
      <c r="S248" s="13" t="s">
        <v>30</v>
      </c>
      <c r="T248" s="9"/>
      <c r="U248" s="13" t="s">
        <v>30</v>
      </c>
    </row>
    <row r="249" spans="1:21" ht="24.95" hidden="1" customHeight="1">
      <c r="A249" s="8" t="s">
        <v>98</v>
      </c>
      <c r="B249" s="9" t="s">
        <v>30</v>
      </c>
      <c r="C249" s="9" t="s">
        <v>30</v>
      </c>
      <c r="D249" s="9" t="s">
        <v>30</v>
      </c>
      <c r="E249" s="9" t="s">
        <v>30</v>
      </c>
      <c r="F249" s="9" t="s">
        <v>30</v>
      </c>
      <c r="G249" s="10" t="s">
        <v>30</v>
      </c>
      <c r="H249" s="9" t="s">
        <v>30</v>
      </c>
      <c r="I249" s="9" t="s">
        <v>30</v>
      </c>
      <c r="J249" s="11" t="s">
        <v>30</v>
      </c>
      <c r="K249" s="9" t="s">
        <v>30</v>
      </c>
      <c r="L249" s="9" t="s">
        <v>30</v>
      </c>
      <c r="M249" s="9" t="s">
        <v>30</v>
      </c>
      <c r="N249" s="12" t="s">
        <v>30</v>
      </c>
      <c r="O249" s="12" t="s">
        <v>30</v>
      </c>
      <c r="P249" s="12" t="s">
        <v>30</v>
      </c>
      <c r="Q249" s="12">
        <f t="shared" si="6"/>
        <v>0</v>
      </c>
      <c r="R249" s="9" t="s">
        <v>30</v>
      </c>
      <c r="S249" s="13" t="s">
        <v>30</v>
      </c>
      <c r="T249" s="9"/>
      <c r="U249" s="13" t="s">
        <v>30</v>
      </c>
    </row>
    <row r="250" spans="1:21" ht="24.95" hidden="1" customHeight="1">
      <c r="A250" s="8" t="s">
        <v>98</v>
      </c>
      <c r="B250" s="9" t="s">
        <v>30</v>
      </c>
      <c r="C250" s="9" t="s">
        <v>30</v>
      </c>
      <c r="D250" s="9" t="s">
        <v>30</v>
      </c>
      <c r="E250" s="9" t="s">
        <v>30</v>
      </c>
      <c r="F250" s="9" t="s">
        <v>30</v>
      </c>
      <c r="G250" s="10" t="s">
        <v>30</v>
      </c>
      <c r="H250" s="9" t="s">
        <v>30</v>
      </c>
      <c r="I250" s="9" t="s">
        <v>30</v>
      </c>
      <c r="J250" s="11" t="s">
        <v>30</v>
      </c>
      <c r="K250" s="9" t="s">
        <v>30</v>
      </c>
      <c r="L250" s="9" t="s">
        <v>30</v>
      </c>
      <c r="M250" s="9" t="s">
        <v>30</v>
      </c>
      <c r="N250" s="12" t="s">
        <v>30</v>
      </c>
      <c r="O250" s="12" t="s">
        <v>30</v>
      </c>
      <c r="P250" s="12" t="s">
        <v>30</v>
      </c>
      <c r="Q250" s="12">
        <f t="shared" si="6"/>
        <v>0</v>
      </c>
      <c r="R250" s="9" t="s">
        <v>30</v>
      </c>
      <c r="S250" s="13" t="s">
        <v>30</v>
      </c>
      <c r="T250" s="9"/>
      <c r="U250" s="13" t="s">
        <v>30</v>
      </c>
    </row>
    <row r="251" spans="1:21" ht="24.95" hidden="1" customHeight="1">
      <c r="A251" s="8" t="s">
        <v>98</v>
      </c>
      <c r="B251" s="9" t="s">
        <v>30</v>
      </c>
      <c r="C251" s="9" t="s">
        <v>30</v>
      </c>
      <c r="D251" s="9" t="s">
        <v>30</v>
      </c>
      <c r="E251" s="9" t="s">
        <v>30</v>
      </c>
      <c r="F251" s="9" t="s">
        <v>30</v>
      </c>
      <c r="G251" s="10" t="s">
        <v>30</v>
      </c>
      <c r="H251" s="9" t="s">
        <v>30</v>
      </c>
      <c r="I251" s="9" t="s">
        <v>30</v>
      </c>
      <c r="J251" s="11" t="s">
        <v>30</v>
      </c>
      <c r="K251" s="9" t="s">
        <v>30</v>
      </c>
      <c r="L251" s="9" t="s">
        <v>30</v>
      </c>
      <c r="M251" s="9" t="s">
        <v>30</v>
      </c>
      <c r="N251" s="12" t="s">
        <v>30</v>
      </c>
      <c r="O251" s="12" t="s">
        <v>30</v>
      </c>
      <c r="P251" s="12" t="s">
        <v>30</v>
      </c>
      <c r="Q251" s="12">
        <f t="shared" si="6"/>
        <v>0</v>
      </c>
      <c r="R251" s="9" t="s">
        <v>30</v>
      </c>
      <c r="S251" s="13" t="s">
        <v>30</v>
      </c>
      <c r="T251" s="9"/>
      <c r="U251" s="13" t="s">
        <v>30</v>
      </c>
    </row>
    <row r="252" spans="1:21" ht="24.95" hidden="1" customHeight="1">
      <c r="A252" s="8" t="s">
        <v>98</v>
      </c>
      <c r="B252" s="9" t="s">
        <v>30</v>
      </c>
      <c r="C252" s="9" t="s">
        <v>30</v>
      </c>
      <c r="D252" s="9" t="s">
        <v>30</v>
      </c>
      <c r="E252" s="9" t="s">
        <v>30</v>
      </c>
      <c r="F252" s="9" t="s">
        <v>30</v>
      </c>
      <c r="G252" s="10" t="s">
        <v>30</v>
      </c>
      <c r="H252" s="9" t="s">
        <v>30</v>
      </c>
      <c r="I252" s="9" t="s">
        <v>30</v>
      </c>
      <c r="J252" s="11" t="s">
        <v>30</v>
      </c>
      <c r="K252" s="9" t="s">
        <v>30</v>
      </c>
      <c r="L252" s="9" t="s">
        <v>30</v>
      </c>
      <c r="M252" s="9" t="s">
        <v>30</v>
      </c>
      <c r="N252" s="12" t="s">
        <v>30</v>
      </c>
      <c r="O252" s="12" t="s">
        <v>30</v>
      </c>
      <c r="P252" s="12" t="s">
        <v>30</v>
      </c>
      <c r="Q252" s="12">
        <f t="shared" si="6"/>
        <v>0</v>
      </c>
      <c r="R252" s="9" t="s">
        <v>30</v>
      </c>
      <c r="S252" s="13" t="s">
        <v>30</v>
      </c>
      <c r="T252" s="9"/>
      <c r="U252" s="13" t="s">
        <v>30</v>
      </c>
    </row>
    <row r="253" spans="1:21" ht="24.95" hidden="1" customHeight="1">
      <c r="A253" s="8" t="s">
        <v>98</v>
      </c>
      <c r="B253" s="9" t="s">
        <v>30</v>
      </c>
      <c r="C253" s="9" t="s">
        <v>30</v>
      </c>
      <c r="D253" s="9" t="s">
        <v>30</v>
      </c>
      <c r="E253" s="9" t="s">
        <v>30</v>
      </c>
      <c r="F253" s="9" t="s">
        <v>30</v>
      </c>
      <c r="G253" s="10" t="s">
        <v>30</v>
      </c>
      <c r="H253" s="9" t="s">
        <v>30</v>
      </c>
      <c r="I253" s="9" t="s">
        <v>30</v>
      </c>
      <c r="J253" s="11" t="s">
        <v>30</v>
      </c>
      <c r="K253" s="9" t="s">
        <v>30</v>
      </c>
      <c r="L253" s="9" t="s">
        <v>30</v>
      </c>
      <c r="M253" s="9" t="s">
        <v>30</v>
      </c>
      <c r="N253" s="12" t="s">
        <v>30</v>
      </c>
      <c r="O253" s="12" t="s">
        <v>30</v>
      </c>
      <c r="P253" s="12" t="s">
        <v>30</v>
      </c>
      <c r="Q253" s="12">
        <f t="shared" si="6"/>
        <v>0</v>
      </c>
      <c r="R253" s="9" t="s">
        <v>30</v>
      </c>
      <c r="S253" s="13" t="s">
        <v>30</v>
      </c>
      <c r="T253" s="9"/>
      <c r="U253" s="13" t="s">
        <v>30</v>
      </c>
    </row>
    <row r="254" spans="1:21" ht="24.95" hidden="1" customHeight="1">
      <c r="A254" s="8" t="s">
        <v>98</v>
      </c>
      <c r="B254" s="9" t="s">
        <v>30</v>
      </c>
      <c r="C254" s="9" t="s">
        <v>30</v>
      </c>
      <c r="D254" s="9" t="s">
        <v>30</v>
      </c>
      <c r="E254" s="9" t="s">
        <v>30</v>
      </c>
      <c r="F254" s="9" t="s">
        <v>30</v>
      </c>
      <c r="G254" s="10" t="s">
        <v>30</v>
      </c>
      <c r="H254" s="9" t="s">
        <v>30</v>
      </c>
      <c r="I254" s="9" t="s">
        <v>30</v>
      </c>
      <c r="J254" s="11" t="s">
        <v>30</v>
      </c>
      <c r="K254" s="9" t="s">
        <v>30</v>
      </c>
      <c r="L254" s="9" t="s">
        <v>30</v>
      </c>
      <c r="M254" s="9" t="s">
        <v>30</v>
      </c>
      <c r="N254" s="12" t="s">
        <v>30</v>
      </c>
      <c r="O254" s="12" t="s">
        <v>30</v>
      </c>
      <c r="P254" s="12" t="s">
        <v>30</v>
      </c>
      <c r="Q254" s="12">
        <f t="shared" si="6"/>
        <v>0</v>
      </c>
      <c r="R254" s="9" t="s">
        <v>30</v>
      </c>
      <c r="S254" s="13" t="s">
        <v>30</v>
      </c>
      <c r="T254" s="9"/>
      <c r="U254" s="13" t="s">
        <v>30</v>
      </c>
    </row>
    <row r="255" spans="1:21" ht="24.95" hidden="1" customHeight="1">
      <c r="A255" s="8" t="s">
        <v>98</v>
      </c>
      <c r="B255" s="9" t="s">
        <v>30</v>
      </c>
      <c r="C255" s="9" t="s">
        <v>30</v>
      </c>
      <c r="D255" s="9" t="s">
        <v>30</v>
      </c>
      <c r="E255" s="9" t="s">
        <v>30</v>
      </c>
      <c r="F255" s="9" t="s">
        <v>30</v>
      </c>
      <c r="G255" s="10" t="s">
        <v>30</v>
      </c>
      <c r="H255" s="9" t="s">
        <v>30</v>
      </c>
      <c r="I255" s="9" t="s">
        <v>30</v>
      </c>
      <c r="J255" s="11" t="s">
        <v>30</v>
      </c>
      <c r="K255" s="9" t="s">
        <v>30</v>
      </c>
      <c r="L255" s="9" t="s">
        <v>30</v>
      </c>
      <c r="M255" s="9" t="s">
        <v>30</v>
      </c>
      <c r="N255" s="12" t="s">
        <v>30</v>
      </c>
      <c r="O255" s="12" t="s">
        <v>30</v>
      </c>
      <c r="P255" s="12" t="s">
        <v>30</v>
      </c>
      <c r="Q255" s="12">
        <f t="shared" si="6"/>
        <v>0</v>
      </c>
      <c r="R255" s="9" t="s">
        <v>30</v>
      </c>
      <c r="S255" s="13" t="s">
        <v>30</v>
      </c>
      <c r="T255" s="9"/>
      <c r="U255" s="13" t="s">
        <v>30</v>
      </c>
    </row>
    <row r="256" spans="1:21" ht="24.95" hidden="1" customHeight="1">
      <c r="A256" s="8" t="s">
        <v>98</v>
      </c>
      <c r="B256" s="9" t="s">
        <v>30</v>
      </c>
      <c r="C256" s="9" t="s">
        <v>30</v>
      </c>
      <c r="D256" s="9" t="s">
        <v>30</v>
      </c>
      <c r="E256" s="9" t="s">
        <v>30</v>
      </c>
      <c r="F256" s="9" t="s">
        <v>30</v>
      </c>
      <c r="G256" s="10" t="s">
        <v>30</v>
      </c>
      <c r="H256" s="9" t="s">
        <v>30</v>
      </c>
      <c r="I256" s="9" t="s">
        <v>30</v>
      </c>
      <c r="J256" s="11" t="s">
        <v>30</v>
      </c>
      <c r="K256" s="9" t="s">
        <v>30</v>
      </c>
      <c r="L256" s="9" t="s">
        <v>30</v>
      </c>
      <c r="M256" s="9" t="s">
        <v>30</v>
      </c>
      <c r="N256" s="12" t="s">
        <v>30</v>
      </c>
      <c r="O256" s="12" t="s">
        <v>30</v>
      </c>
      <c r="P256" s="12" t="s">
        <v>30</v>
      </c>
      <c r="Q256" s="12">
        <f t="shared" si="6"/>
        <v>0</v>
      </c>
      <c r="R256" s="9" t="s">
        <v>30</v>
      </c>
      <c r="S256" s="13" t="s">
        <v>30</v>
      </c>
      <c r="T256" s="9"/>
      <c r="U256" s="13" t="s">
        <v>30</v>
      </c>
    </row>
    <row r="257" spans="1:21" ht="24.95" hidden="1" customHeight="1">
      <c r="A257" s="8" t="s">
        <v>98</v>
      </c>
      <c r="B257" s="9" t="s">
        <v>30</v>
      </c>
      <c r="C257" s="9" t="s">
        <v>30</v>
      </c>
      <c r="D257" s="9" t="s">
        <v>30</v>
      </c>
      <c r="E257" s="9" t="s">
        <v>30</v>
      </c>
      <c r="F257" s="9" t="s">
        <v>30</v>
      </c>
      <c r="G257" s="10" t="s">
        <v>30</v>
      </c>
      <c r="H257" s="9" t="s">
        <v>30</v>
      </c>
      <c r="I257" s="9" t="s">
        <v>30</v>
      </c>
      <c r="J257" s="11" t="s">
        <v>30</v>
      </c>
      <c r="K257" s="9" t="s">
        <v>30</v>
      </c>
      <c r="L257" s="9" t="s">
        <v>30</v>
      </c>
      <c r="M257" s="9" t="s">
        <v>30</v>
      </c>
      <c r="N257" s="12" t="s">
        <v>30</v>
      </c>
      <c r="O257" s="12" t="s">
        <v>30</v>
      </c>
      <c r="P257" s="12" t="s">
        <v>30</v>
      </c>
      <c r="Q257" s="12">
        <f t="shared" si="6"/>
        <v>0</v>
      </c>
      <c r="R257" s="9" t="s">
        <v>30</v>
      </c>
      <c r="S257" s="13" t="s">
        <v>30</v>
      </c>
      <c r="T257" s="9"/>
      <c r="U257" s="13" t="s">
        <v>30</v>
      </c>
    </row>
    <row r="258" spans="1:21" ht="24.95" hidden="1" customHeight="1">
      <c r="A258" s="8" t="s">
        <v>98</v>
      </c>
      <c r="B258" s="9" t="s">
        <v>30</v>
      </c>
      <c r="C258" s="9" t="s">
        <v>30</v>
      </c>
      <c r="D258" s="9" t="s">
        <v>30</v>
      </c>
      <c r="E258" s="9" t="s">
        <v>30</v>
      </c>
      <c r="F258" s="9" t="s">
        <v>30</v>
      </c>
      <c r="G258" s="10" t="s">
        <v>30</v>
      </c>
      <c r="H258" s="9" t="s">
        <v>30</v>
      </c>
      <c r="I258" s="9" t="s">
        <v>30</v>
      </c>
      <c r="J258" s="11" t="s">
        <v>30</v>
      </c>
      <c r="K258" s="9" t="s">
        <v>30</v>
      </c>
      <c r="L258" s="9" t="s">
        <v>30</v>
      </c>
      <c r="M258" s="9" t="s">
        <v>30</v>
      </c>
      <c r="N258" s="12" t="s">
        <v>30</v>
      </c>
      <c r="O258" s="12" t="s">
        <v>30</v>
      </c>
      <c r="P258" s="12" t="s">
        <v>30</v>
      </c>
      <c r="Q258" s="12">
        <f t="shared" si="6"/>
        <v>0</v>
      </c>
      <c r="R258" s="9" t="s">
        <v>30</v>
      </c>
      <c r="S258" s="13" t="s">
        <v>30</v>
      </c>
      <c r="T258" s="9"/>
      <c r="U258" s="13" t="s">
        <v>30</v>
      </c>
    </row>
    <row r="259" spans="1:21" ht="24.95" hidden="1" customHeight="1">
      <c r="A259" s="8" t="s">
        <v>98</v>
      </c>
      <c r="B259" s="9" t="s">
        <v>30</v>
      </c>
      <c r="C259" s="9" t="s">
        <v>30</v>
      </c>
      <c r="D259" s="9" t="s">
        <v>30</v>
      </c>
      <c r="E259" s="9" t="s">
        <v>30</v>
      </c>
      <c r="F259" s="9" t="s">
        <v>30</v>
      </c>
      <c r="G259" s="10" t="s">
        <v>30</v>
      </c>
      <c r="H259" s="9" t="s">
        <v>30</v>
      </c>
      <c r="I259" s="9" t="s">
        <v>30</v>
      </c>
      <c r="J259" s="11" t="s">
        <v>30</v>
      </c>
      <c r="K259" s="9" t="s">
        <v>30</v>
      </c>
      <c r="L259" s="9" t="s">
        <v>30</v>
      </c>
      <c r="M259" s="9" t="s">
        <v>30</v>
      </c>
      <c r="N259" s="12" t="s">
        <v>30</v>
      </c>
      <c r="O259" s="12" t="s">
        <v>30</v>
      </c>
      <c r="P259" s="12" t="s">
        <v>30</v>
      </c>
      <c r="Q259" s="12">
        <f t="shared" si="6"/>
        <v>0</v>
      </c>
      <c r="R259" s="9" t="s">
        <v>30</v>
      </c>
      <c r="S259" s="13" t="s">
        <v>30</v>
      </c>
      <c r="T259" s="9"/>
      <c r="U259" s="13" t="s">
        <v>30</v>
      </c>
    </row>
    <row r="260" spans="1:21" ht="24.95" hidden="1" customHeight="1">
      <c r="A260" s="8" t="s">
        <v>98</v>
      </c>
      <c r="B260" s="9" t="s">
        <v>30</v>
      </c>
      <c r="C260" s="9" t="s">
        <v>30</v>
      </c>
      <c r="D260" s="9" t="s">
        <v>30</v>
      </c>
      <c r="E260" s="9" t="s">
        <v>30</v>
      </c>
      <c r="F260" s="9" t="s">
        <v>30</v>
      </c>
      <c r="G260" s="10" t="s">
        <v>30</v>
      </c>
      <c r="H260" s="9" t="s">
        <v>30</v>
      </c>
      <c r="I260" s="9" t="s">
        <v>30</v>
      </c>
      <c r="J260" s="11" t="s">
        <v>30</v>
      </c>
      <c r="K260" s="9" t="s">
        <v>30</v>
      </c>
      <c r="L260" s="9" t="s">
        <v>30</v>
      </c>
      <c r="M260" s="9" t="s">
        <v>30</v>
      </c>
      <c r="N260" s="12" t="s">
        <v>30</v>
      </c>
      <c r="O260" s="12" t="s">
        <v>30</v>
      </c>
      <c r="P260" s="12" t="s">
        <v>30</v>
      </c>
      <c r="Q260" s="12">
        <f t="shared" si="6"/>
        <v>0</v>
      </c>
      <c r="R260" s="9" t="s">
        <v>30</v>
      </c>
      <c r="S260" s="13" t="s">
        <v>30</v>
      </c>
      <c r="T260" s="9"/>
      <c r="U260" s="13" t="s">
        <v>30</v>
      </c>
    </row>
    <row r="261" spans="1:21" ht="24.95" hidden="1" customHeight="1">
      <c r="A261" s="8" t="s">
        <v>98</v>
      </c>
      <c r="B261" s="9" t="s">
        <v>30</v>
      </c>
      <c r="C261" s="9" t="s">
        <v>30</v>
      </c>
      <c r="D261" s="9" t="s">
        <v>30</v>
      </c>
      <c r="E261" s="9" t="s">
        <v>30</v>
      </c>
      <c r="F261" s="9" t="s">
        <v>30</v>
      </c>
      <c r="G261" s="10" t="s">
        <v>30</v>
      </c>
      <c r="H261" s="9" t="s">
        <v>30</v>
      </c>
      <c r="I261" s="9" t="s">
        <v>30</v>
      </c>
      <c r="J261" s="11" t="s">
        <v>30</v>
      </c>
      <c r="K261" s="9" t="s">
        <v>30</v>
      </c>
      <c r="L261" s="9" t="s">
        <v>30</v>
      </c>
      <c r="M261" s="9" t="s">
        <v>30</v>
      </c>
      <c r="N261" s="12" t="s">
        <v>30</v>
      </c>
      <c r="O261" s="12" t="s">
        <v>30</v>
      </c>
      <c r="P261" s="12" t="s">
        <v>30</v>
      </c>
      <c r="Q261" s="12">
        <f t="shared" si="6"/>
        <v>0</v>
      </c>
      <c r="R261" s="9" t="s">
        <v>30</v>
      </c>
      <c r="S261" s="13" t="s">
        <v>30</v>
      </c>
      <c r="T261" s="9"/>
      <c r="U261" s="13" t="s">
        <v>30</v>
      </c>
    </row>
    <row r="262" spans="1:21" ht="24.95" hidden="1" customHeight="1">
      <c r="A262" s="8" t="s">
        <v>98</v>
      </c>
      <c r="B262" s="9" t="s">
        <v>30</v>
      </c>
      <c r="C262" s="9" t="s">
        <v>30</v>
      </c>
      <c r="D262" s="9" t="s">
        <v>30</v>
      </c>
      <c r="E262" s="9" t="s">
        <v>30</v>
      </c>
      <c r="F262" s="9" t="s">
        <v>30</v>
      </c>
      <c r="G262" s="10" t="s">
        <v>30</v>
      </c>
      <c r="H262" s="9" t="s">
        <v>30</v>
      </c>
      <c r="I262" s="9" t="s">
        <v>30</v>
      </c>
      <c r="J262" s="11" t="s">
        <v>30</v>
      </c>
      <c r="K262" s="9" t="s">
        <v>30</v>
      </c>
      <c r="L262" s="9" t="s">
        <v>30</v>
      </c>
      <c r="M262" s="9" t="s">
        <v>30</v>
      </c>
      <c r="N262" s="12" t="s">
        <v>30</v>
      </c>
      <c r="O262" s="12" t="s">
        <v>30</v>
      </c>
      <c r="P262" s="12" t="s">
        <v>30</v>
      </c>
      <c r="Q262" s="12">
        <f t="shared" si="6"/>
        <v>0</v>
      </c>
      <c r="R262" s="9" t="s">
        <v>30</v>
      </c>
      <c r="S262" s="13" t="s">
        <v>30</v>
      </c>
      <c r="T262" s="9"/>
      <c r="U262" s="13" t="s">
        <v>30</v>
      </c>
    </row>
    <row r="263" spans="1:21" ht="24.95" hidden="1" customHeight="1">
      <c r="A263" s="8" t="s">
        <v>98</v>
      </c>
      <c r="B263" s="9" t="s">
        <v>30</v>
      </c>
      <c r="C263" s="9" t="s">
        <v>30</v>
      </c>
      <c r="D263" s="9" t="s">
        <v>30</v>
      </c>
      <c r="E263" s="9" t="s">
        <v>30</v>
      </c>
      <c r="F263" s="9" t="s">
        <v>30</v>
      </c>
      <c r="G263" s="10" t="s">
        <v>30</v>
      </c>
      <c r="H263" s="9" t="s">
        <v>30</v>
      </c>
      <c r="I263" s="9" t="s">
        <v>30</v>
      </c>
      <c r="J263" s="11" t="s">
        <v>30</v>
      </c>
      <c r="K263" s="9" t="s">
        <v>30</v>
      </c>
      <c r="L263" s="9" t="s">
        <v>30</v>
      </c>
      <c r="M263" s="9" t="s">
        <v>30</v>
      </c>
      <c r="N263" s="12" t="s">
        <v>30</v>
      </c>
      <c r="O263" s="12" t="s">
        <v>30</v>
      </c>
      <c r="P263" s="12" t="s">
        <v>30</v>
      </c>
      <c r="Q263" s="12">
        <f t="shared" si="6"/>
        <v>0</v>
      </c>
      <c r="R263" s="9" t="s">
        <v>30</v>
      </c>
      <c r="S263" s="13" t="s">
        <v>30</v>
      </c>
      <c r="T263" s="9"/>
      <c r="U263" s="13" t="s">
        <v>30</v>
      </c>
    </row>
    <row r="264" spans="1:21" ht="24.95" hidden="1" customHeight="1">
      <c r="A264" s="8" t="s">
        <v>98</v>
      </c>
      <c r="B264" s="9" t="s">
        <v>30</v>
      </c>
      <c r="C264" s="9" t="s">
        <v>30</v>
      </c>
      <c r="D264" s="9" t="s">
        <v>30</v>
      </c>
      <c r="E264" s="9" t="s">
        <v>30</v>
      </c>
      <c r="F264" s="9" t="s">
        <v>30</v>
      </c>
      <c r="G264" s="10" t="s">
        <v>30</v>
      </c>
      <c r="H264" s="9" t="s">
        <v>30</v>
      </c>
      <c r="I264" s="9" t="s">
        <v>30</v>
      </c>
      <c r="J264" s="11" t="s">
        <v>30</v>
      </c>
      <c r="K264" s="9" t="s">
        <v>30</v>
      </c>
      <c r="L264" s="9" t="s">
        <v>30</v>
      </c>
      <c r="M264" s="9" t="s">
        <v>30</v>
      </c>
      <c r="N264" s="12" t="s">
        <v>30</v>
      </c>
      <c r="O264" s="12" t="s">
        <v>30</v>
      </c>
      <c r="P264" s="12" t="s">
        <v>30</v>
      </c>
      <c r="Q264" s="12">
        <f t="shared" si="6"/>
        <v>0</v>
      </c>
      <c r="R264" s="9" t="s">
        <v>30</v>
      </c>
      <c r="S264" s="13" t="s">
        <v>30</v>
      </c>
      <c r="T264" s="9"/>
      <c r="U264" s="13" t="s">
        <v>30</v>
      </c>
    </row>
    <row r="265" spans="1:21" ht="24.95" hidden="1" customHeight="1">
      <c r="A265" s="8" t="s">
        <v>98</v>
      </c>
      <c r="B265" s="9" t="s">
        <v>30</v>
      </c>
      <c r="C265" s="9" t="s">
        <v>30</v>
      </c>
      <c r="D265" s="9" t="s">
        <v>30</v>
      </c>
      <c r="E265" s="9" t="s">
        <v>30</v>
      </c>
      <c r="F265" s="9" t="s">
        <v>30</v>
      </c>
      <c r="G265" s="10" t="s">
        <v>30</v>
      </c>
      <c r="H265" s="9" t="s">
        <v>30</v>
      </c>
      <c r="I265" s="9" t="s">
        <v>30</v>
      </c>
      <c r="J265" s="11" t="s">
        <v>30</v>
      </c>
      <c r="K265" s="9" t="s">
        <v>30</v>
      </c>
      <c r="L265" s="9" t="s">
        <v>30</v>
      </c>
      <c r="M265" s="9" t="s">
        <v>30</v>
      </c>
      <c r="N265" s="12" t="s">
        <v>30</v>
      </c>
      <c r="O265" s="12" t="s">
        <v>30</v>
      </c>
      <c r="P265" s="12" t="s">
        <v>30</v>
      </c>
      <c r="Q265" s="12">
        <f t="shared" si="6"/>
        <v>0</v>
      </c>
      <c r="R265" s="9" t="s">
        <v>30</v>
      </c>
      <c r="S265" s="13" t="s">
        <v>30</v>
      </c>
      <c r="T265" s="9"/>
      <c r="U265" s="13" t="s">
        <v>30</v>
      </c>
    </row>
    <row r="266" spans="1:21" ht="24.95" hidden="1" customHeight="1">
      <c r="A266" s="8" t="s">
        <v>98</v>
      </c>
      <c r="B266" s="9" t="s">
        <v>30</v>
      </c>
      <c r="C266" s="9" t="s">
        <v>30</v>
      </c>
      <c r="D266" s="9" t="s">
        <v>30</v>
      </c>
      <c r="E266" s="9" t="s">
        <v>30</v>
      </c>
      <c r="F266" s="9" t="s">
        <v>30</v>
      </c>
      <c r="G266" s="10" t="s">
        <v>30</v>
      </c>
      <c r="H266" s="9" t="s">
        <v>30</v>
      </c>
      <c r="I266" s="9" t="s">
        <v>30</v>
      </c>
      <c r="J266" s="11" t="s">
        <v>30</v>
      </c>
      <c r="K266" s="9" t="s">
        <v>30</v>
      </c>
      <c r="L266" s="9" t="s">
        <v>30</v>
      </c>
      <c r="M266" s="9" t="s">
        <v>30</v>
      </c>
      <c r="N266" s="12" t="s">
        <v>30</v>
      </c>
      <c r="O266" s="12" t="s">
        <v>30</v>
      </c>
      <c r="P266" s="12" t="s">
        <v>30</v>
      </c>
      <c r="Q266" s="12">
        <f t="shared" si="6"/>
        <v>0</v>
      </c>
      <c r="R266" s="9" t="s">
        <v>30</v>
      </c>
      <c r="S266" s="13" t="s">
        <v>30</v>
      </c>
      <c r="T266" s="9"/>
      <c r="U266" s="13" t="s">
        <v>30</v>
      </c>
    </row>
    <row r="267" spans="1:21" ht="24.95" hidden="1" customHeight="1">
      <c r="A267" s="8" t="s">
        <v>98</v>
      </c>
      <c r="B267" s="9" t="s">
        <v>30</v>
      </c>
      <c r="C267" s="9" t="s">
        <v>30</v>
      </c>
      <c r="D267" s="9" t="s">
        <v>30</v>
      </c>
      <c r="E267" s="9" t="s">
        <v>30</v>
      </c>
      <c r="F267" s="9" t="s">
        <v>30</v>
      </c>
      <c r="G267" s="10" t="s">
        <v>30</v>
      </c>
      <c r="H267" s="9" t="s">
        <v>30</v>
      </c>
      <c r="I267" s="9" t="s">
        <v>30</v>
      </c>
      <c r="J267" s="11" t="s">
        <v>30</v>
      </c>
      <c r="K267" s="9" t="s">
        <v>30</v>
      </c>
      <c r="L267" s="9" t="s">
        <v>30</v>
      </c>
      <c r="M267" s="9" t="s">
        <v>30</v>
      </c>
      <c r="N267" s="12" t="s">
        <v>30</v>
      </c>
      <c r="O267" s="12" t="s">
        <v>30</v>
      </c>
      <c r="P267" s="12" t="s">
        <v>30</v>
      </c>
      <c r="Q267" s="12">
        <f t="shared" si="6"/>
        <v>0</v>
      </c>
      <c r="R267" s="9" t="s">
        <v>30</v>
      </c>
      <c r="S267" s="13" t="s">
        <v>30</v>
      </c>
      <c r="T267" s="9"/>
      <c r="U267" s="13" t="s">
        <v>30</v>
      </c>
    </row>
    <row r="268" spans="1:21" ht="24.95" hidden="1" customHeight="1">
      <c r="A268" s="8" t="s">
        <v>98</v>
      </c>
      <c r="B268" s="9" t="s">
        <v>30</v>
      </c>
      <c r="C268" s="9" t="s">
        <v>30</v>
      </c>
      <c r="D268" s="9" t="s">
        <v>30</v>
      </c>
      <c r="E268" s="9" t="s">
        <v>30</v>
      </c>
      <c r="F268" s="9" t="s">
        <v>30</v>
      </c>
      <c r="G268" s="10" t="s">
        <v>30</v>
      </c>
      <c r="H268" s="9" t="s">
        <v>30</v>
      </c>
      <c r="I268" s="9" t="s">
        <v>30</v>
      </c>
      <c r="J268" s="11" t="s">
        <v>30</v>
      </c>
      <c r="K268" s="9" t="s">
        <v>30</v>
      </c>
      <c r="L268" s="9" t="s">
        <v>30</v>
      </c>
      <c r="M268" s="9" t="s">
        <v>30</v>
      </c>
      <c r="N268" s="12" t="s">
        <v>30</v>
      </c>
      <c r="O268" s="12" t="s">
        <v>30</v>
      </c>
      <c r="P268" s="12" t="s">
        <v>30</v>
      </c>
      <c r="Q268" s="12">
        <f t="shared" si="6"/>
        <v>0</v>
      </c>
      <c r="R268" s="9" t="s">
        <v>30</v>
      </c>
      <c r="S268" s="13" t="s">
        <v>30</v>
      </c>
      <c r="T268" s="9"/>
      <c r="U268" s="13" t="s">
        <v>30</v>
      </c>
    </row>
    <row r="269" spans="1:21" ht="24.95" hidden="1" customHeight="1">
      <c r="A269" s="8" t="s">
        <v>98</v>
      </c>
      <c r="B269" s="9" t="s">
        <v>30</v>
      </c>
      <c r="C269" s="9" t="s">
        <v>30</v>
      </c>
      <c r="D269" s="9" t="s">
        <v>30</v>
      </c>
      <c r="E269" s="9" t="s">
        <v>30</v>
      </c>
      <c r="F269" s="9" t="s">
        <v>30</v>
      </c>
      <c r="G269" s="10" t="s">
        <v>30</v>
      </c>
      <c r="H269" s="9" t="s">
        <v>30</v>
      </c>
      <c r="I269" s="9" t="s">
        <v>30</v>
      </c>
      <c r="J269" s="11" t="s">
        <v>30</v>
      </c>
      <c r="K269" s="9" t="s">
        <v>30</v>
      </c>
      <c r="L269" s="9" t="s">
        <v>30</v>
      </c>
      <c r="M269" s="9" t="s">
        <v>30</v>
      </c>
      <c r="N269" s="12" t="s">
        <v>30</v>
      </c>
      <c r="O269" s="12" t="s">
        <v>30</v>
      </c>
      <c r="P269" s="12" t="s">
        <v>30</v>
      </c>
      <c r="Q269" s="12">
        <f t="shared" si="6"/>
        <v>0</v>
      </c>
      <c r="R269" s="9" t="s">
        <v>30</v>
      </c>
      <c r="S269" s="13" t="s">
        <v>30</v>
      </c>
      <c r="T269" s="9"/>
      <c r="U269" s="13" t="s">
        <v>30</v>
      </c>
    </row>
    <row r="270" spans="1:21" ht="24.95" hidden="1" customHeight="1">
      <c r="A270" s="8" t="s">
        <v>98</v>
      </c>
      <c r="B270" s="9" t="s">
        <v>30</v>
      </c>
      <c r="C270" s="9" t="s">
        <v>30</v>
      </c>
      <c r="D270" s="9" t="s">
        <v>30</v>
      </c>
      <c r="E270" s="9" t="s">
        <v>30</v>
      </c>
      <c r="F270" s="9" t="s">
        <v>30</v>
      </c>
      <c r="G270" s="10" t="s">
        <v>30</v>
      </c>
      <c r="H270" s="9" t="s">
        <v>30</v>
      </c>
      <c r="I270" s="9" t="s">
        <v>30</v>
      </c>
      <c r="J270" s="11" t="s">
        <v>30</v>
      </c>
      <c r="K270" s="9" t="s">
        <v>30</v>
      </c>
      <c r="L270" s="9" t="s">
        <v>30</v>
      </c>
      <c r="M270" s="9" t="s">
        <v>30</v>
      </c>
      <c r="N270" s="12" t="s">
        <v>30</v>
      </c>
      <c r="O270" s="12" t="s">
        <v>30</v>
      </c>
      <c r="P270" s="12" t="s">
        <v>30</v>
      </c>
      <c r="Q270" s="12">
        <f t="shared" si="6"/>
        <v>0</v>
      </c>
      <c r="R270" s="9" t="s">
        <v>30</v>
      </c>
      <c r="S270" s="13" t="s">
        <v>30</v>
      </c>
      <c r="T270" s="9"/>
      <c r="U270" s="13" t="s">
        <v>30</v>
      </c>
    </row>
    <row r="271" spans="1:21" ht="24.95" hidden="1" customHeight="1">
      <c r="A271" s="8" t="s">
        <v>98</v>
      </c>
      <c r="B271" s="9" t="s">
        <v>30</v>
      </c>
      <c r="C271" s="9" t="s">
        <v>30</v>
      </c>
      <c r="D271" s="9" t="s">
        <v>30</v>
      </c>
      <c r="E271" s="9" t="s">
        <v>30</v>
      </c>
      <c r="F271" s="9" t="s">
        <v>30</v>
      </c>
      <c r="G271" s="10" t="s">
        <v>30</v>
      </c>
      <c r="H271" s="9" t="s">
        <v>30</v>
      </c>
      <c r="I271" s="9" t="s">
        <v>30</v>
      </c>
      <c r="J271" s="11" t="s">
        <v>30</v>
      </c>
      <c r="K271" s="9" t="s">
        <v>30</v>
      </c>
      <c r="L271" s="9" t="s">
        <v>30</v>
      </c>
      <c r="M271" s="9" t="s">
        <v>30</v>
      </c>
      <c r="N271" s="12" t="s">
        <v>30</v>
      </c>
      <c r="O271" s="12" t="s">
        <v>30</v>
      </c>
      <c r="P271" s="12" t="s">
        <v>30</v>
      </c>
      <c r="Q271" s="12">
        <f t="shared" si="6"/>
        <v>0</v>
      </c>
      <c r="R271" s="9" t="s">
        <v>30</v>
      </c>
      <c r="S271" s="13" t="s">
        <v>30</v>
      </c>
      <c r="T271" s="9"/>
      <c r="U271" s="13" t="s">
        <v>30</v>
      </c>
    </row>
    <row r="272" spans="1:21" ht="24.95" hidden="1" customHeight="1">
      <c r="A272" s="8" t="s">
        <v>98</v>
      </c>
      <c r="B272" s="9" t="s">
        <v>30</v>
      </c>
      <c r="C272" s="9" t="s">
        <v>30</v>
      </c>
      <c r="D272" s="9" t="s">
        <v>30</v>
      </c>
      <c r="E272" s="9" t="s">
        <v>30</v>
      </c>
      <c r="F272" s="9" t="s">
        <v>30</v>
      </c>
      <c r="G272" s="10" t="s">
        <v>30</v>
      </c>
      <c r="H272" s="9" t="s">
        <v>30</v>
      </c>
      <c r="I272" s="9" t="s">
        <v>30</v>
      </c>
      <c r="J272" s="11" t="s">
        <v>30</v>
      </c>
      <c r="K272" s="9" t="s">
        <v>30</v>
      </c>
      <c r="L272" s="9" t="s">
        <v>30</v>
      </c>
      <c r="M272" s="9" t="s">
        <v>30</v>
      </c>
      <c r="N272" s="12" t="s">
        <v>30</v>
      </c>
      <c r="O272" s="12" t="s">
        <v>30</v>
      </c>
      <c r="P272" s="12" t="s">
        <v>30</v>
      </c>
      <c r="Q272" s="12">
        <f t="shared" si="6"/>
        <v>0</v>
      </c>
      <c r="R272" s="9" t="s">
        <v>30</v>
      </c>
      <c r="S272" s="13" t="s">
        <v>30</v>
      </c>
      <c r="T272" s="9"/>
      <c r="U272" s="13" t="s">
        <v>30</v>
      </c>
    </row>
    <row r="273" spans="1:21" ht="24.95" hidden="1" customHeight="1">
      <c r="A273" s="8" t="s">
        <v>98</v>
      </c>
      <c r="B273" s="9" t="s">
        <v>30</v>
      </c>
      <c r="C273" s="9" t="s">
        <v>30</v>
      </c>
      <c r="D273" s="9" t="s">
        <v>30</v>
      </c>
      <c r="E273" s="9" t="s">
        <v>30</v>
      </c>
      <c r="F273" s="9" t="s">
        <v>30</v>
      </c>
      <c r="G273" s="10" t="s">
        <v>30</v>
      </c>
      <c r="H273" s="9" t="s">
        <v>30</v>
      </c>
      <c r="I273" s="9" t="s">
        <v>30</v>
      </c>
      <c r="J273" s="11" t="s">
        <v>30</v>
      </c>
      <c r="K273" s="9" t="s">
        <v>30</v>
      </c>
      <c r="L273" s="9" t="s">
        <v>30</v>
      </c>
      <c r="M273" s="9" t="s">
        <v>30</v>
      </c>
      <c r="N273" s="12" t="s">
        <v>30</v>
      </c>
      <c r="O273" s="12" t="s">
        <v>30</v>
      </c>
      <c r="P273" s="12" t="s">
        <v>30</v>
      </c>
      <c r="Q273" s="12">
        <f t="shared" si="6"/>
        <v>0</v>
      </c>
      <c r="R273" s="9" t="s">
        <v>30</v>
      </c>
      <c r="S273" s="13" t="s">
        <v>30</v>
      </c>
      <c r="T273" s="9"/>
      <c r="U273" s="13" t="s">
        <v>30</v>
      </c>
    </row>
    <row r="274" spans="1:21" ht="24.95" hidden="1" customHeight="1">
      <c r="A274" s="8" t="s">
        <v>98</v>
      </c>
      <c r="B274" s="9" t="s">
        <v>30</v>
      </c>
      <c r="C274" s="9" t="s">
        <v>30</v>
      </c>
      <c r="D274" s="9" t="s">
        <v>30</v>
      </c>
      <c r="E274" s="9" t="s">
        <v>30</v>
      </c>
      <c r="F274" s="9" t="s">
        <v>30</v>
      </c>
      <c r="G274" s="10" t="s">
        <v>30</v>
      </c>
      <c r="H274" s="9" t="s">
        <v>30</v>
      </c>
      <c r="I274" s="9" t="s">
        <v>30</v>
      </c>
      <c r="J274" s="11" t="s">
        <v>30</v>
      </c>
      <c r="K274" s="9" t="s">
        <v>30</v>
      </c>
      <c r="L274" s="9" t="s">
        <v>30</v>
      </c>
      <c r="M274" s="9" t="s">
        <v>30</v>
      </c>
      <c r="N274" s="12" t="s">
        <v>30</v>
      </c>
      <c r="O274" s="12" t="s">
        <v>30</v>
      </c>
      <c r="P274" s="12" t="s">
        <v>30</v>
      </c>
      <c r="Q274" s="12">
        <f t="shared" si="6"/>
        <v>0</v>
      </c>
      <c r="R274" s="9" t="s">
        <v>30</v>
      </c>
      <c r="S274" s="13" t="s">
        <v>30</v>
      </c>
      <c r="T274" s="9"/>
      <c r="U274" s="13" t="s">
        <v>30</v>
      </c>
    </row>
    <row r="275" spans="1:21" ht="24.95" hidden="1" customHeight="1">
      <c r="A275" s="8" t="s">
        <v>98</v>
      </c>
      <c r="B275" s="9" t="s">
        <v>30</v>
      </c>
      <c r="C275" s="9" t="s">
        <v>30</v>
      </c>
      <c r="D275" s="9" t="s">
        <v>30</v>
      </c>
      <c r="E275" s="9" t="s">
        <v>30</v>
      </c>
      <c r="F275" s="9" t="s">
        <v>30</v>
      </c>
      <c r="G275" s="10" t="s">
        <v>30</v>
      </c>
      <c r="H275" s="9" t="s">
        <v>30</v>
      </c>
      <c r="I275" s="9" t="s">
        <v>30</v>
      </c>
      <c r="J275" s="11" t="s">
        <v>30</v>
      </c>
      <c r="K275" s="9" t="s">
        <v>30</v>
      </c>
      <c r="L275" s="9" t="s">
        <v>30</v>
      </c>
      <c r="M275" s="9" t="s">
        <v>30</v>
      </c>
      <c r="N275" s="12" t="s">
        <v>30</v>
      </c>
      <c r="O275" s="12" t="s">
        <v>30</v>
      </c>
      <c r="P275" s="12" t="s">
        <v>30</v>
      </c>
      <c r="Q275" s="12">
        <f t="shared" si="6"/>
        <v>0</v>
      </c>
      <c r="R275" s="9" t="s">
        <v>30</v>
      </c>
      <c r="S275" s="13" t="s">
        <v>30</v>
      </c>
      <c r="T275" s="9"/>
      <c r="U275" s="13" t="s">
        <v>30</v>
      </c>
    </row>
    <row r="276" spans="1:21" ht="24.95" hidden="1" customHeight="1">
      <c r="A276" s="8" t="s">
        <v>98</v>
      </c>
      <c r="B276" s="9" t="s">
        <v>30</v>
      </c>
      <c r="C276" s="9" t="s">
        <v>30</v>
      </c>
      <c r="D276" s="9" t="s">
        <v>30</v>
      </c>
      <c r="E276" s="9" t="s">
        <v>30</v>
      </c>
      <c r="F276" s="9" t="s">
        <v>30</v>
      </c>
      <c r="G276" s="10" t="s">
        <v>30</v>
      </c>
      <c r="H276" s="9" t="s">
        <v>30</v>
      </c>
      <c r="I276" s="9" t="s">
        <v>30</v>
      </c>
      <c r="J276" s="11" t="s">
        <v>30</v>
      </c>
      <c r="K276" s="9" t="s">
        <v>30</v>
      </c>
      <c r="L276" s="9" t="s">
        <v>30</v>
      </c>
      <c r="M276" s="9" t="s">
        <v>30</v>
      </c>
      <c r="N276" s="12" t="s">
        <v>30</v>
      </c>
      <c r="O276" s="12" t="s">
        <v>30</v>
      </c>
      <c r="P276" s="12" t="s">
        <v>30</v>
      </c>
      <c r="Q276" s="12">
        <f t="shared" si="6"/>
        <v>0</v>
      </c>
      <c r="R276" s="9" t="s">
        <v>30</v>
      </c>
      <c r="S276" s="13" t="s">
        <v>30</v>
      </c>
      <c r="T276" s="9"/>
      <c r="U276" s="13" t="s">
        <v>30</v>
      </c>
    </row>
    <row r="277" spans="1:21" ht="24.95" hidden="1" customHeight="1">
      <c r="A277" s="8" t="s">
        <v>98</v>
      </c>
      <c r="B277" s="9" t="s">
        <v>30</v>
      </c>
      <c r="C277" s="9" t="s">
        <v>30</v>
      </c>
      <c r="D277" s="9" t="s">
        <v>30</v>
      </c>
      <c r="E277" s="9" t="s">
        <v>30</v>
      </c>
      <c r="F277" s="9" t="s">
        <v>30</v>
      </c>
      <c r="G277" s="10" t="s">
        <v>30</v>
      </c>
      <c r="H277" s="9" t="s">
        <v>30</v>
      </c>
      <c r="I277" s="9" t="s">
        <v>30</v>
      </c>
      <c r="J277" s="11" t="s">
        <v>30</v>
      </c>
      <c r="K277" s="9" t="s">
        <v>30</v>
      </c>
      <c r="L277" s="9" t="s">
        <v>30</v>
      </c>
      <c r="M277" s="9" t="s">
        <v>30</v>
      </c>
      <c r="N277" s="12" t="s">
        <v>30</v>
      </c>
      <c r="O277" s="12" t="s">
        <v>30</v>
      </c>
      <c r="P277" s="12" t="s">
        <v>30</v>
      </c>
      <c r="Q277" s="12">
        <f t="shared" si="6"/>
        <v>0</v>
      </c>
      <c r="R277" s="9" t="s">
        <v>30</v>
      </c>
      <c r="S277" s="13" t="s">
        <v>30</v>
      </c>
      <c r="T277" s="9"/>
      <c r="U277" s="13" t="s">
        <v>30</v>
      </c>
    </row>
    <row r="278" spans="1:21" ht="24.95" hidden="1" customHeight="1">
      <c r="A278" s="8" t="s">
        <v>98</v>
      </c>
      <c r="B278" s="9" t="s">
        <v>30</v>
      </c>
      <c r="C278" s="9" t="s">
        <v>30</v>
      </c>
      <c r="D278" s="9" t="s">
        <v>30</v>
      </c>
      <c r="E278" s="9" t="s">
        <v>30</v>
      </c>
      <c r="F278" s="9" t="s">
        <v>30</v>
      </c>
      <c r="G278" s="10" t="s">
        <v>30</v>
      </c>
      <c r="H278" s="9" t="s">
        <v>30</v>
      </c>
      <c r="I278" s="9" t="s">
        <v>30</v>
      </c>
      <c r="J278" s="11" t="s">
        <v>30</v>
      </c>
      <c r="K278" s="9" t="s">
        <v>30</v>
      </c>
      <c r="L278" s="9" t="s">
        <v>30</v>
      </c>
      <c r="M278" s="9" t="s">
        <v>30</v>
      </c>
      <c r="N278" s="12" t="s">
        <v>30</v>
      </c>
      <c r="O278" s="12" t="s">
        <v>30</v>
      </c>
      <c r="P278" s="12" t="s">
        <v>30</v>
      </c>
      <c r="Q278" s="12">
        <f t="shared" si="6"/>
        <v>0</v>
      </c>
      <c r="R278" s="9" t="s">
        <v>30</v>
      </c>
      <c r="S278" s="13" t="s">
        <v>30</v>
      </c>
      <c r="T278" s="9"/>
      <c r="U278" s="13" t="s">
        <v>30</v>
      </c>
    </row>
    <row r="279" spans="1:21" ht="24.95" hidden="1" customHeight="1">
      <c r="A279" s="8" t="s">
        <v>98</v>
      </c>
      <c r="B279" s="9" t="s">
        <v>30</v>
      </c>
      <c r="C279" s="9" t="s">
        <v>30</v>
      </c>
      <c r="D279" s="9" t="s">
        <v>30</v>
      </c>
      <c r="E279" s="9" t="s">
        <v>30</v>
      </c>
      <c r="F279" s="9" t="s">
        <v>30</v>
      </c>
      <c r="G279" s="10" t="s">
        <v>30</v>
      </c>
      <c r="H279" s="9" t="s">
        <v>30</v>
      </c>
      <c r="I279" s="9" t="s">
        <v>30</v>
      </c>
      <c r="J279" s="11" t="s">
        <v>30</v>
      </c>
      <c r="K279" s="9" t="s">
        <v>30</v>
      </c>
      <c r="L279" s="9" t="s">
        <v>30</v>
      </c>
      <c r="M279" s="9" t="s">
        <v>30</v>
      </c>
      <c r="N279" s="12" t="s">
        <v>30</v>
      </c>
      <c r="O279" s="12" t="s">
        <v>30</v>
      </c>
      <c r="P279" s="12" t="s">
        <v>30</v>
      </c>
      <c r="Q279" s="12">
        <f t="shared" si="6"/>
        <v>0</v>
      </c>
      <c r="R279" s="9" t="s">
        <v>30</v>
      </c>
      <c r="S279" s="13" t="s">
        <v>30</v>
      </c>
      <c r="T279" s="9"/>
      <c r="U279" s="13" t="s">
        <v>30</v>
      </c>
    </row>
    <row r="280" spans="1:21" ht="24.95" hidden="1" customHeight="1">
      <c r="A280" s="8" t="s">
        <v>98</v>
      </c>
      <c r="B280" s="9" t="s">
        <v>30</v>
      </c>
      <c r="C280" s="9" t="s">
        <v>30</v>
      </c>
      <c r="D280" s="9" t="s">
        <v>30</v>
      </c>
      <c r="E280" s="9" t="s">
        <v>30</v>
      </c>
      <c r="F280" s="9" t="s">
        <v>30</v>
      </c>
      <c r="G280" s="10" t="s">
        <v>30</v>
      </c>
      <c r="H280" s="9" t="s">
        <v>30</v>
      </c>
      <c r="I280" s="9" t="s">
        <v>30</v>
      </c>
      <c r="J280" s="11" t="s">
        <v>30</v>
      </c>
      <c r="K280" s="9" t="s">
        <v>30</v>
      </c>
      <c r="L280" s="9" t="s">
        <v>30</v>
      </c>
      <c r="M280" s="9" t="s">
        <v>30</v>
      </c>
      <c r="N280" s="12" t="s">
        <v>30</v>
      </c>
      <c r="O280" s="12" t="s">
        <v>30</v>
      </c>
      <c r="P280" s="12" t="s">
        <v>30</v>
      </c>
      <c r="Q280" s="12">
        <f t="shared" ref="Q280:Q289" si="7">SUM(N280:P280)</f>
        <v>0</v>
      </c>
      <c r="R280" s="9" t="s">
        <v>30</v>
      </c>
      <c r="S280" s="13" t="s">
        <v>30</v>
      </c>
      <c r="T280" s="9"/>
      <c r="U280" s="13" t="s">
        <v>30</v>
      </c>
    </row>
    <row r="281" spans="1:21" ht="24.95" hidden="1" customHeight="1">
      <c r="A281" s="8" t="s">
        <v>98</v>
      </c>
      <c r="B281" s="9" t="s">
        <v>30</v>
      </c>
      <c r="C281" s="9" t="s">
        <v>30</v>
      </c>
      <c r="D281" s="9" t="s">
        <v>30</v>
      </c>
      <c r="E281" s="9" t="s">
        <v>30</v>
      </c>
      <c r="F281" s="9" t="s">
        <v>30</v>
      </c>
      <c r="G281" s="10" t="s">
        <v>30</v>
      </c>
      <c r="H281" s="9" t="s">
        <v>30</v>
      </c>
      <c r="I281" s="9" t="s">
        <v>30</v>
      </c>
      <c r="J281" s="11" t="s">
        <v>30</v>
      </c>
      <c r="K281" s="9" t="s">
        <v>30</v>
      </c>
      <c r="L281" s="9" t="s">
        <v>30</v>
      </c>
      <c r="M281" s="9" t="s">
        <v>30</v>
      </c>
      <c r="N281" s="12" t="s">
        <v>30</v>
      </c>
      <c r="O281" s="12" t="s">
        <v>30</v>
      </c>
      <c r="P281" s="12" t="s">
        <v>30</v>
      </c>
      <c r="Q281" s="12">
        <f t="shared" si="7"/>
        <v>0</v>
      </c>
      <c r="R281" s="9" t="s">
        <v>30</v>
      </c>
      <c r="S281" s="13" t="s">
        <v>30</v>
      </c>
      <c r="T281" s="9"/>
      <c r="U281" s="13" t="s">
        <v>30</v>
      </c>
    </row>
    <row r="282" spans="1:21" ht="24.95" hidden="1" customHeight="1">
      <c r="A282" s="8" t="s">
        <v>98</v>
      </c>
      <c r="B282" s="9" t="s">
        <v>30</v>
      </c>
      <c r="C282" s="9" t="s">
        <v>30</v>
      </c>
      <c r="D282" s="9" t="s">
        <v>30</v>
      </c>
      <c r="E282" s="9" t="s">
        <v>30</v>
      </c>
      <c r="F282" s="9" t="s">
        <v>30</v>
      </c>
      <c r="G282" s="10" t="s">
        <v>30</v>
      </c>
      <c r="H282" s="9" t="s">
        <v>30</v>
      </c>
      <c r="I282" s="9" t="s">
        <v>30</v>
      </c>
      <c r="J282" s="11" t="s">
        <v>30</v>
      </c>
      <c r="K282" s="9" t="s">
        <v>30</v>
      </c>
      <c r="L282" s="9" t="s">
        <v>30</v>
      </c>
      <c r="M282" s="9" t="s">
        <v>30</v>
      </c>
      <c r="N282" s="12" t="s">
        <v>30</v>
      </c>
      <c r="O282" s="12" t="s">
        <v>30</v>
      </c>
      <c r="P282" s="12" t="s">
        <v>30</v>
      </c>
      <c r="Q282" s="12">
        <f t="shared" si="7"/>
        <v>0</v>
      </c>
      <c r="R282" s="9" t="s">
        <v>30</v>
      </c>
      <c r="S282" s="13" t="s">
        <v>30</v>
      </c>
      <c r="T282" s="9"/>
      <c r="U282" s="13" t="s">
        <v>30</v>
      </c>
    </row>
    <row r="283" spans="1:21" ht="24.95" hidden="1" customHeight="1">
      <c r="A283" s="8" t="s">
        <v>98</v>
      </c>
      <c r="B283" s="9" t="s">
        <v>30</v>
      </c>
      <c r="C283" s="9" t="s">
        <v>30</v>
      </c>
      <c r="D283" s="9" t="s">
        <v>30</v>
      </c>
      <c r="E283" s="9" t="s">
        <v>30</v>
      </c>
      <c r="F283" s="9" t="s">
        <v>30</v>
      </c>
      <c r="G283" s="10" t="s">
        <v>30</v>
      </c>
      <c r="H283" s="9" t="s">
        <v>30</v>
      </c>
      <c r="I283" s="9" t="s">
        <v>30</v>
      </c>
      <c r="J283" s="11" t="s">
        <v>30</v>
      </c>
      <c r="K283" s="9" t="s">
        <v>30</v>
      </c>
      <c r="L283" s="9" t="s">
        <v>30</v>
      </c>
      <c r="M283" s="9" t="s">
        <v>30</v>
      </c>
      <c r="N283" s="12" t="s">
        <v>30</v>
      </c>
      <c r="O283" s="12" t="s">
        <v>30</v>
      </c>
      <c r="P283" s="12" t="s">
        <v>30</v>
      </c>
      <c r="Q283" s="12">
        <f t="shared" si="7"/>
        <v>0</v>
      </c>
      <c r="R283" s="9" t="s">
        <v>30</v>
      </c>
      <c r="S283" s="13" t="s">
        <v>30</v>
      </c>
      <c r="T283" s="9"/>
      <c r="U283" s="13" t="s">
        <v>30</v>
      </c>
    </row>
    <row r="284" spans="1:21" ht="24.95" hidden="1" customHeight="1">
      <c r="A284" s="8" t="s">
        <v>98</v>
      </c>
      <c r="B284" s="9" t="s">
        <v>30</v>
      </c>
      <c r="C284" s="9" t="s">
        <v>30</v>
      </c>
      <c r="D284" s="9" t="s">
        <v>30</v>
      </c>
      <c r="E284" s="9" t="s">
        <v>30</v>
      </c>
      <c r="F284" s="9" t="s">
        <v>30</v>
      </c>
      <c r="G284" s="10" t="s">
        <v>30</v>
      </c>
      <c r="H284" s="9" t="s">
        <v>30</v>
      </c>
      <c r="I284" s="9" t="s">
        <v>30</v>
      </c>
      <c r="J284" s="11" t="s">
        <v>30</v>
      </c>
      <c r="K284" s="9" t="s">
        <v>30</v>
      </c>
      <c r="L284" s="9" t="s">
        <v>30</v>
      </c>
      <c r="M284" s="9" t="s">
        <v>30</v>
      </c>
      <c r="N284" s="12" t="s">
        <v>30</v>
      </c>
      <c r="O284" s="12" t="s">
        <v>30</v>
      </c>
      <c r="P284" s="12" t="s">
        <v>30</v>
      </c>
      <c r="Q284" s="12">
        <f t="shared" si="7"/>
        <v>0</v>
      </c>
      <c r="R284" s="9" t="s">
        <v>30</v>
      </c>
      <c r="S284" s="13" t="s">
        <v>30</v>
      </c>
      <c r="T284" s="9"/>
      <c r="U284" s="13" t="s">
        <v>30</v>
      </c>
    </row>
    <row r="285" spans="1:21" ht="24.95" hidden="1" customHeight="1">
      <c r="A285" s="8" t="s">
        <v>98</v>
      </c>
      <c r="B285" s="9" t="s">
        <v>30</v>
      </c>
      <c r="C285" s="9" t="s">
        <v>30</v>
      </c>
      <c r="D285" s="9" t="s">
        <v>30</v>
      </c>
      <c r="E285" s="9" t="s">
        <v>30</v>
      </c>
      <c r="F285" s="9" t="s">
        <v>30</v>
      </c>
      <c r="G285" s="10" t="s">
        <v>30</v>
      </c>
      <c r="H285" s="9" t="s">
        <v>30</v>
      </c>
      <c r="I285" s="9" t="s">
        <v>30</v>
      </c>
      <c r="J285" s="11" t="s">
        <v>30</v>
      </c>
      <c r="K285" s="9" t="s">
        <v>30</v>
      </c>
      <c r="L285" s="9" t="s">
        <v>30</v>
      </c>
      <c r="M285" s="9" t="s">
        <v>30</v>
      </c>
      <c r="N285" s="12" t="s">
        <v>30</v>
      </c>
      <c r="O285" s="12" t="s">
        <v>30</v>
      </c>
      <c r="P285" s="12" t="s">
        <v>30</v>
      </c>
      <c r="Q285" s="12">
        <f t="shared" si="7"/>
        <v>0</v>
      </c>
      <c r="R285" s="9" t="s">
        <v>30</v>
      </c>
      <c r="S285" s="13" t="s">
        <v>30</v>
      </c>
      <c r="T285" s="9"/>
      <c r="U285" s="13" t="s">
        <v>30</v>
      </c>
    </row>
    <row r="286" spans="1:21" ht="24.95" hidden="1" customHeight="1">
      <c r="A286" s="8" t="s">
        <v>98</v>
      </c>
      <c r="B286" s="9" t="s">
        <v>30</v>
      </c>
      <c r="C286" s="9" t="s">
        <v>30</v>
      </c>
      <c r="D286" s="9" t="s">
        <v>30</v>
      </c>
      <c r="E286" s="9" t="s">
        <v>30</v>
      </c>
      <c r="F286" s="9" t="s">
        <v>30</v>
      </c>
      <c r="G286" s="10" t="s">
        <v>30</v>
      </c>
      <c r="H286" s="9" t="s">
        <v>30</v>
      </c>
      <c r="I286" s="9" t="s">
        <v>30</v>
      </c>
      <c r="J286" s="11" t="s">
        <v>30</v>
      </c>
      <c r="K286" s="9" t="s">
        <v>30</v>
      </c>
      <c r="L286" s="9" t="s">
        <v>30</v>
      </c>
      <c r="M286" s="9" t="s">
        <v>30</v>
      </c>
      <c r="N286" s="12" t="s">
        <v>30</v>
      </c>
      <c r="O286" s="12" t="s">
        <v>30</v>
      </c>
      <c r="P286" s="12" t="s">
        <v>30</v>
      </c>
      <c r="Q286" s="12">
        <f t="shared" si="7"/>
        <v>0</v>
      </c>
      <c r="R286" s="9" t="s">
        <v>30</v>
      </c>
      <c r="S286" s="13" t="s">
        <v>30</v>
      </c>
      <c r="T286" s="9"/>
      <c r="U286" s="13" t="s">
        <v>30</v>
      </c>
    </row>
    <row r="287" spans="1:21" ht="24.95" hidden="1" customHeight="1">
      <c r="A287" s="8" t="s">
        <v>98</v>
      </c>
      <c r="B287" s="9" t="s">
        <v>30</v>
      </c>
      <c r="C287" s="9" t="s">
        <v>30</v>
      </c>
      <c r="D287" s="9" t="s">
        <v>30</v>
      </c>
      <c r="E287" s="9" t="s">
        <v>30</v>
      </c>
      <c r="F287" s="9" t="s">
        <v>30</v>
      </c>
      <c r="G287" s="10" t="s">
        <v>30</v>
      </c>
      <c r="H287" s="9" t="s">
        <v>30</v>
      </c>
      <c r="I287" s="9" t="s">
        <v>30</v>
      </c>
      <c r="J287" s="11" t="s">
        <v>30</v>
      </c>
      <c r="K287" s="9" t="s">
        <v>30</v>
      </c>
      <c r="L287" s="9" t="s">
        <v>30</v>
      </c>
      <c r="M287" s="9" t="s">
        <v>30</v>
      </c>
      <c r="N287" s="12" t="s">
        <v>30</v>
      </c>
      <c r="O287" s="12" t="s">
        <v>30</v>
      </c>
      <c r="P287" s="12" t="s">
        <v>30</v>
      </c>
      <c r="Q287" s="12">
        <f t="shared" si="7"/>
        <v>0</v>
      </c>
      <c r="R287" s="9" t="s">
        <v>30</v>
      </c>
      <c r="S287" s="13" t="s">
        <v>30</v>
      </c>
      <c r="T287" s="9"/>
      <c r="U287" s="13" t="s">
        <v>30</v>
      </c>
    </row>
    <row r="288" spans="1:21" ht="24.95" hidden="1" customHeight="1">
      <c r="A288" s="8" t="s">
        <v>98</v>
      </c>
      <c r="B288" s="9" t="s">
        <v>30</v>
      </c>
      <c r="C288" s="9" t="s">
        <v>30</v>
      </c>
      <c r="D288" s="9" t="s">
        <v>30</v>
      </c>
      <c r="E288" s="9" t="s">
        <v>30</v>
      </c>
      <c r="F288" s="9" t="s">
        <v>30</v>
      </c>
      <c r="G288" s="10" t="s">
        <v>30</v>
      </c>
      <c r="H288" s="9" t="s">
        <v>30</v>
      </c>
      <c r="I288" s="9" t="s">
        <v>30</v>
      </c>
      <c r="J288" s="11" t="s">
        <v>30</v>
      </c>
      <c r="K288" s="9" t="s">
        <v>30</v>
      </c>
      <c r="L288" s="9" t="s">
        <v>30</v>
      </c>
      <c r="M288" s="9" t="s">
        <v>30</v>
      </c>
      <c r="N288" s="12" t="s">
        <v>30</v>
      </c>
      <c r="O288" s="12" t="s">
        <v>30</v>
      </c>
      <c r="P288" s="12" t="s">
        <v>30</v>
      </c>
      <c r="Q288" s="12">
        <f t="shared" si="7"/>
        <v>0</v>
      </c>
      <c r="R288" s="9" t="s">
        <v>30</v>
      </c>
      <c r="S288" s="13" t="s">
        <v>30</v>
      </c>
      <c r="T288" s="9"/>
      <c r="U288" s="13" t="s">
        <v>30</v>
      </c>
    </row>
    <row r="289" spans="1:21" ht="24.95" hidden="1" customHeight="1" thickBot="1">
      <c r="A289" s="36" t="s">
        <v>98</v>
      </c>
      <c r="B289" s="37" t="s">
        <v>30</v>
      </c>
      <c r="C289" s="37" t="s">
        <v>30</v>
      </c>
      <c r="D289" s="37" t="s">
        <v>30</v>
      </c>
      <c r="E289" s="37" t="s">
        <v>30</v>
      </c>
      <c r="F289" s="37" t="s">
        <v>30</v>
      </c>
      <c r="G289" s="38" t="s">
        <v>30</v>
      </c>
      <c r="H289" s="37" t="s">
        <v>30</v>
      </c>
      <c r="I289" s="37" t="s">
        <v>30</v>
      </c>
      <c r="J289" s="39" t="s">
        <v>30</v>
      </c>
      <c r="K289" s="37" t="s">
        <v>30</v>
      </c>
      <c r="L289" s="37" t="s">
        <v>30</v>
      </c>
      <c r="M289" s="37" t="s">
        <v>30</v>
      </c>
      <c r="N289" s="40" t="s">
        <v>30</v>
      </c>
      <c r="O289" s="40" t="s">
        <v>30</v>
      </c>
      <c r="P289" s="12" t="s">
        <v>30</v>
      </c>
      <c r="Q289" s="40">
        <f t="shared" si="7"/>
        <v>0</v>
      </c>
      <c r="R289" s="37" t="s">
        <v>30</v>
      </c>
      <c r="S289" s="41" t="s">
        <v>30</v>
      </c>
      <c r="T289" s="37"/>
      <c r="U289" s="41" t="s">
        <v>30</v>
      </c>
    </row>
    <row r="290" spans="1:21" ht="20.100000000000001" customHeight="1" thickBot="1">
      <c r="A290" s="42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4" t="s">
        <v>26</v>
      </c>
      <c r="N290" s="45">
        <f>SUBTOTAL(9,N81:N289)</f>
        <v>13914</v>
      </c>
      <c r="O290" s="45">
        <f t="shared" ref="O290:Q290" si="8">SUBTOTAL(9,O81:O289)</f>
        <v>0</v>
      </c>
      <c r="P290" s="45">
        <f t="shared" si="8"/>
        <v>0</v>
      </c>
      <c r="Q290" s="45">
        <f t="shared" si="8"/>
        <v>13914</v>
      </c>
      <c r="R290" s="46" t="s">
        <v>27</v>
      </c>
      <c r="S290" s="47"/>
      <c r="T290" s="43"/>
      <c r="U290" s="48"/>
    </row>
    <row r="291" spans="1:21" ht="9.9499999999999993" customHeight="1">
      <c r="N291" s="49"/>
      <c r="O291" s="49"/>
      <c r="P291" s="49"/>
      <c r="Q291" s="49"/>
    </row>
    <row r="292" spans="1:21" ht="20.100000000000001" customHeight="1" thickBot="1">
      <c r="A292" s="50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2" t="s">
        <v>28</v>
      </c>
      <c r="N292" s="18">
        <f>SUBTOTAL(9,N7:N289)</f>
        <v>467489</v>
      </c>
      <c r="O292" s="18">
        <f>SUBTOTAL(9,O7:O289)</f>
        <v>18240</v>
      </c>
      <c r="P292" s="18">
        <f>SUBTOTAL(9,P7:P289)</f>
        <v>0</v>
      </c>
      <c r="Q292" s="18">
        <f>SUBTOTAL(9,Q7:Q289)</f>
        <v>485729</v>
      </c>
      <c r="R292" s="19" t="s">
        <v>27</v>
      </c>
      <c r="S292" s="53"/>
      <c r="T292" s="51"/>
      <c r="U292" s="51"/>
    </row>
    <row r="293" spans="1:21" ht="33" customHeight="1">
      <c r="B293" s="65" t="str">
        <f>"Zużycie energii elektrycznej wg faktur dla powyższych obiektów w okresie "&amp;MID(N5,45,16)&amp;" "&amp;MID(N5,62,16)&amp;" wyniosło "&amp;INT(N292+O292)&amp;" kWh"</f>
        <v>Zużycie energii elektrycznej wg faktur dla powyższych obiektów w okresie od 01.01.2018 r. do 31.12.2018 r. wyniosło 485729 kWh</v>
      </c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54"/>
    </row>
    <row r="294" spans="1:21" ht="21" customHeight="1">
      <c r="B294" s="66" t="str">
        <f>"Szacowane zapotrzebowanie na energię elektryczną dla powyższych obiektów w okresie "&amp;MID(Q5,43,16)&amp;" "&amp;MID(Q5,60,16)&amp;" wynosi "&amp;INT(Q292)&amp;" kWh"</f>
        <v>Szacowane zapotrzebowanie na energię elektryczną dla powyższych obiektów w okresie od 01.02.2020 r. do 31.01.2021 r. wynosi 485729 kWh</v>
      </c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54"/>
    </row>
    <row r="295" spans="1:21"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64"/>
      <c r="M295" s="54"/>
      <c r="N295" s="54"/>
      <c r="O295" s="54"/>
      <c r="P295" s="54"/>
      <c r="Q295" s="54"/>
      <c r="R295" s="54"/>
      <c r="S295" s="54"/>
      <c r="T295" s="54"/>
      <c r="U295" s="54"/>
    </row>
  </sheetData>
  <autoFilter ref="A6:U289" xr:uid="{00000000-0009-0000-0000-000000000000}">
    <filterColumn colId="0">
      <filters blank="1">
        <filter val="1."/>
        <filter val="1.2."/>
        <filter val="1.3."/>
        <filter val="1.4."/>
        <filter val="1.5."/>
        <filter val="10."/>
        <filter val="11."/>
        <filter val="12."/>
        <filter val="13."/>
        <filter val="14."/>
        <filter val="15."/>
        <filter val="16."/>
        <filter val="17."/>
        <filter val="18."/>
        <filter val="19."/>
        <filter val="2."/>
        <filter val="20."/>
        <filter val="21."/>
        <filter val="22."/>
        <filter val="23."/>
        <filter val="24."/>
        <filter val="25."/>
        <filter val="26."/>
        <filter val="27."/>
        <filter val="28."/>
        <filter val="29."/>
        <filter val="3."/>
        <filter val="30."/>
        <filter val="31."/>
        <filter val="32."/>
        <filter val="33."/>
        <filter val="34."/>
        <filter val="35."/>
        <filter val="36."/>
        <filter val="37."/>
        <filter val="38."/>
        <filter val="39."/>
        <filter val="4."/>
        <filter val="40."/>
        <filter val="41."/>
        <filter val="42."/>
        <filter val="43."/>
        <filter val="44."/>
        <filter val="45."/>
        <filter val="46."/>
        <filter val="47."/>
        <filter val="48."/>
        <filter val="49."/>
        <filter val="5."/>
        <filter val="50."/>
        <filter val="51."/>
        <filter val="52."/>
        <filter val="53."/>
        <filter val="54."/>
        <filter val="55."/>
        <filter val="56."/>
        <filter val="57."/>
        <filter val="58."/>
        <filter val="59."/>
        <filter val="6."/>
        <filter val="60."/>
        <filter val="61."/>
        <filter val="62."/>
        <filter val="63."/>
        <filter val="64."/>
        <filter val="7."/>
        <filter val="8."/>
        <filter val="9."/>
        <filter val="L.p."/>
      </filters>
    </filterColumn>
  </autoFilter>
  <mergeCells count="98">
    <mergeCell ref="S79:S80"/>
    <mergeCell ref="T79:T80"/>
    <mergeCell ref="U79:U80"/>
    <mergeCell ref="A79:A80"/>
    <mergeCell ref="B79:B80"/>
    <mergeCell ref="C79:C80"/>
    <mergeCell ref="D79:D80"/>
    <mergeCell ref="E79:E80"/>
    <mergeCell ref="L79:L80"/>
    <mergeCell ref="U35:U36"/>
    <mergeCell ref="M5:M6"/>
    <mergeCell ref="M35:M36"/>
    <mergeCell ref="F35:F36"/>
    <mergeCell ref="N79:P79"/>
    <mergeCell ref="F79:F80"/>
    <mergeCell ref="G79:G80"/>
    <mergeCell ref="H79:H80"/>
    <mergeCell ref="I79:I80"/>
    <mergeCell ref="J79:J80"/>
    <mergeCell ref="K79:K80"/>
    <mergeCell ref="M79:M80"/>
    <mergeCell ref="K35:K36"/>
    <mergeCell ref="F54:F55"/>
    <mergeCell ref="Q79:Q80"/>
    <mergeCell ref="R79:R80"/>
    <mergeCell ref="N35:P35"/>
    <mergeCell ref="Q35:Q36"/>
    <mergeCell ref="R35:R36"/>
    <mergeCell ref="S35:S36"/>
    <mergeCell ref="T35:T36"/>
    <mergeCell ref="U5:U6"/>
    <mergeCell ref="N5:P5"/>
    <mergeCell ref="Q5:Q6"/>
    <mergeCell ref="R5:R6"/>
    <mergeCell ref="S5:S6"/>
    <mergeCell ref="T5:T6"/>
    <mergeCell ref="A35:A36"/>
    <mergeCell ref="B35:B36"/>
    <mergeCell ref="C35:C36"/>
    <mergeCell ref="D35:D36"/>
    <mergeCell ref="E35:E36"/>
    <mergeCell ref="A54:A55"/>
    <mergeCell ref="B54:B55"/>
    <mergeCell ref="C54:C55"/>
    <mergeCell ref="D54:D55"/>
    <mergeCell ref="E54:E55"/>
    <mergeCell ref="A1:T1"/>
    <mergeCell ref="A2:T2"/>
    <mergeCell ref="A3:T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G54:G55"/>
    <mergeCell ref="H54:H55"/>
    <mergeCell ref="I54:I55"/>
    <mergeCell ref="J54:J55"/>
    <mergeCell ref="K54:K55"/>
    <mergeCell ref="G35:G36"/>
    <mergeCell ref="H35:H36"/>
    <mergeCell ref="I35:I36"/>
    <mergeCell ref="J35:J36"/>
    <mergeCell ref="R71:R72"/>
    <mergeCell ref="R54:R55"/>
    <mergeCell ref="K71:K72"/>
    <mergeCell ref="M71:M72"/>
    <mergeCell ref="N71:P71"/>
    <mergeCell ref="Q71:Q72"/>
    <mergeCell ref="M54:M55"/>
    <mergeCell ref="N54:P54"/>
    <mergeCell ref="Q54:Q55"/>
    <mergeCell ref="L35:L36"/>
    <mergeCell ref="L54:L55"/>
    <mergeCell ref="L71:L72"/>
    <mergeCell ref="S71:S72"/>
    <mergeCell ref="T71:T72"/>
    <mergeCell ref="U71:U72"/>
    <mergeCell ref="T54:T55"/>
    <mergeCell ref="U54:U55"/>
    <mergeCell ref="S54:S55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</mergeCells>
  <phoneticPr fontId="14" type="noConversion"/>
  <printOptions horizontalCentered="1"/>
  <pageMargins left="0" right="0" top="0.59055118110236227" bottom="0.57999999999999996" header="0.31496062992125984" footer="0.19685039370078741"/>
  <pageSetup paperSize="9" scale="88" orientation="landscape" r:id="rId1"/>
  <headerFooter>
    <oddHeader>&amp;R&amp;"Czcionka tekstu podstawowego,Kursywa"&amp;10Załącznik nr 1 do SIWZ</oddHeader>
    <oddFooter>&amp;C&amp;"Czcionka tekstu podstawowego,Kursywa"&amp;8Strona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zał. Nr 1</vt:lpstr>
      <vt:lpstr>'zał. Nr 1'!Obszar_wydruku</vt:lpstr>
      <vt:lpstr>'zał. Nr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K Matys</cp:lastModifiedBy>
  <cp:lastPrinted>2019-11-20T09:00:13Z</cp:lastPrinted>
  <dcterms:created xsi:type="dcterms:W3CDTF">2019-10-14T12:15:30Z</dcterms:created>
  <dcterms:modified xsi:type="dcterms:W3CDTF">2019-12-02T06:46:07Z</dcterms:modified>
</cp:coreProperties>
</file>